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CALIFICACIONES\"/>
    </mc:Choice>
  </mc:AlternateContent>
  <xr:revisionPtr revIDLastSave="0" documentId="13_ncr:1_{05A6C30A-64CE-4F0C-9B95-518FB5DC35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cial 307A" sheetId="1" r:id="rId1"/>
    <sheet name="Parcial 307B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6" l="1"/>
  <c r="Q31" i="1"/>
  <c r="Q10" i="1"/>
  <c r="J57" i="1"/>
  <c r="J56" i="1"/>
  <c r="J54" i="3"/>
  <c r="J53" i="3"/>
  <c r="Q26" i="3"/>
  <c r="Q22" i="3"/>
  <c r="Q18" i="3"/>
  <c r="Q14" i="3"/>
  <c r="J55" i="3"/>
  <c r="B12" i="6"/>
  <c r="B14" i="6"/>
  <c r="B16" i="6"/>
  <c r="B18" i="6"/>
  <c r="B20" i="6"/>
  <c r="B22" i="6"/>
  <c r="B24" i="6"/>
  <c r="B26" i="6"/>
  <c r="B28" i="6"/>
  <c r="B30" i="6"/>
  <c r="B32" i="6"/>
  <c r="B34" i="6"/>
  <c r="B36" i="6"/>
  <c r="B38" i="6"/>
  <c r="B40" i="6"/>
  <c r="B42" i="6"/>
  <c r="B44" i="6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P57" i="5" s="1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M58" i="4" s="1"/>
  <c r="L55" i="4"/>
  <c r="L58" i="4" s="1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P54" i="3"/>
  <c r="P57" i="3" s="1"/>
  <c r="O54" i="3"/>
  <c r="O57" i="3" s="1"/>
  <c r="N54" i="3"/>
  <c r="M54" i="3"/>
  <c r="L54" i="3"/>
  <c r="L57" i="3" s="1"/>
  <c r="K54" i="3"/>
  <c r="P53" i="3"/>
  <c r="P56" i="3" s="1"/>
  <c r="O53" i="3"/>
  <c r="O56" i="3" s="1"/>
  <c r="N53" i="3"/>
  <c r="M53" i="3"/>
  <c r="L53" i="3"/>
  <c r="L56" i="3" s="1"/>
  <c r="K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5" i="3"/>
  <c r="Q24" i="3"/>
  <c r="Q23" i="3"/>
  <c r="Q21" i="3"/>
  <c r="Q20" i="3"/>
  <c r="Q19" i="3"/>
  <c r="Q17" i="3"/>
  <c r="Q16" i="3"/>
  <c r="Q15" i="3"/>
  <c r="Q13" i="3"/>
  <c r="Q12" i="3"/>
  <c r="Q11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K56" i="3" l="1"/>
  <c r="K57" i="3"/>
  <c r="Q10" i="3"/>
  <c r="Q55" i="3" s="1"/>
  <c r="J56" i="3"/>
  <c r="K59" i="6"/>
  <c r="K58" i="6"/>
  <c r="O58" i="6"/>
  <c r="J57" i="5"/>
  <c r="J58" i="5"/>
  <c r="Q56" i="4"/>
  <c r="N59" i="6"/>
  <c r="J58" i="6"/>
  <c r="N58" i="6"/>
  <c r="M58" i="6"/>
  <c r="J59" i="6"/>
  <c r="N58" i="4"/>
  <c r="K58" i="5"/>
  <c r="O58" i="5"/>
  <c r="L59" i="6"/>
  <c r="P59" i="6"/>
  <c r="M56" i="3"/>
  <c r="J57" i="3"/>
  <c r="N57" i="3"/>
  <c r="J57" i="4"/>
  <c r="N57" i="4"/>
  <c r="K58" i="4"/>
  <c r="O58" i="4"/>
  <c r="K57" i="5"/>
  <c r="O57" i="5"/>
  <c r="L58" i="5"/>
  <c r="P58" i="5"/>
  <c r="L58" i="6"/>
  <c r="P58" i="6"/>
  <c r="M57" i="3"/>
  <c r="N56" i="3"/>
  <c r="Q56" i="5"/>
  <c r="Q57" i="6"/>
  <c r="M59" i="6"/>
  <c r="O59" i="6"/>
  <c r="Q55" i="6"/>
  <c r="Q56" i="6"/>
  <c r="Q59" i="6" s="1"/>
  <c r="Q54" i="5"/>
  <c r="Q55" i="5"/>
  <c r="J58" i="4"/>
  <c r="Q54" i="4"/>
  <c r="Q55" i="4"/>
  <c r="Q53" i="3"/>
  <c r="Q54" i="3"/>
  <c r="K58" i="1"/>
  <c r="L58" i="1"/>
  <c r="M58" i="1"/>
  <c r="N58" i="1"/>
  <c r="O58" i="1"/>
  <c r="P58" i="1"/>
  <c r="J58" i="1"/>
  <c r="Q55" i="1"/>
  <c r="K57" i="1"/>
  <c r="L57" i="1"/>
  <c r="M57" i="1"/>
  <c r="N57" i="1"/>
  <c r="O57" i="1"/>
  <c r="P57" i="1"/>
  <c r="K56" i="1"/>
  <c r="L56" i="1"/>
  <c r="M56" i="1"/>
  <c r="N56" i="1"/>
  <c r="O56" i="1"/>
  <c r="P56" i="1"/>
  <c r="Q58" i="4" l="1"/>
  <c r="Q57" i="4"/>
  <c r="Q56" i="3"/>
  <c r="Q57" i="3"/>
  <c r="Q58" i="5"/>
  <c r="Q57" i="5"/>
  <c r="Q58" i="6"/>
  <c r="Q51" i="1"/>
  <c r="Q52" i="1"/>
  <c r="Q53" i="1"/>
  <c r="Q54" i="1"/>
  <c r="Q22" i="1" l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11" i="1"/>
  <c r="Q12" i="1"/>
  <c r="Q13" i="1"/>
  <c r="Q14" i="1"/>
  <c r="Q15" i="1"/>
  <c r="Q16" i="1"/>
  <c r="Q17" i="1"/>
  <c r="Q18" i="1"/>
  <c r="Q19" i="1"/>
  <c r="Q20" i="1"/>
  <c r="Q21" i="1"/>
  <c r="Q9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8" i="1" l="1"/>
  <c r="Q57" i="1"/>
  <c r="Q56" i="1"/>
  <c r="Q60" i="1" l="1"/>
  <c r="Q59" i="1"/>
</calcChain>
</file>

<file path=xl/sharedStrings.xml><?xml version="1.0" encoding="utf-8"?>
<sst xmlns="http://schemas.openxmlformats.org/spreadsheetml/2006/main" count="496" uniqueCount="138">
  <si>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</si>
  <si>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</si>
  <si>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</si>
  <si>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</si>
  <si>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</si>
  <si>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</si>
  <si>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</si>
  <si>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</si>
  <si>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</si>
  <si>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</si>
  <si>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</si>
  <si>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</si>
  <si>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</si>
  <si>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</si>
  <si>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</si>
  <si>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</si>
  <si>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</si>
  <si>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</si>
  <si>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</si>
  <si>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</si>
  <si>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</si>
  <si>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</si>
  <si>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</si>
  <si>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</si>
  <si>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</si>
  <si>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</si>
  <si>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</si>
  <si>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</si>
  <si>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</si>
  <si>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</si>
  <si>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</si>
  <si>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</si>
  <si>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</si>
  <si>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</si>
  <si>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</si>
  <si>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</si>
  <si>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</si>
  <si>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</si>
  <si>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</si>
  <si>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</si>
  <si>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</si>
  <si>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</si>
  <si>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</si>
  <si>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</si>
  <si>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</si>
  <si>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</si>
  <si>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</si>
  <si>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</si>
  <si>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</si>
  <si>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</si>
  <si>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</si>
  <si>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</si>
  <si>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</si>
  <si>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</si>
  <si>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</si>
  <si>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</si>
  <si>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</si>
  <si>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</si>
  <si>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</si>
  <si>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</si>
  <si>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</si>
  <si>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</si>
  <si>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</si>
  <si>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</si>
  <si>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</si>
  <si>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</si>
  <si>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</si>
  <si>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</si>
  <si>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</si>
  <si>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</si>
  <si>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</si>
  <si>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</si>
  <si>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</si>
  <si>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</si>
  <si>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</si>
  <si>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</si>
  <si>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</si>
  <si>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</si>
  <si>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</si>
  <si>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</si>
  <si>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</si>
  <si>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</si>
  <si>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</si>
  <si>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</si>
  <si>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</si>
  <si>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</si>
  <si>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</si>
  <si>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</si>
  <si>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</si>
  <si>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</si>
  <si>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</si>
  <si>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</si>
  <si>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211U0405</t>
  </si>
  <si>
    <t>LOPEZ BENITES DAMARIS</t>
  </si>
  <si>
    <t>201U0182</t>
  </si>
  <si>
    <t>AGUILAR GOMEZ MARIA DEL CARMEN</t>
  </si>
  <si>
    <t>ECONOMIA EMPRESARIAL</t>
  </si>
  <si>
    <t>307A</t>
  </si>
  <si>
    <t>LE. SERVANDO BELLI IXBA</t>
  </si>
  <si>
    <t>221U0413</t>
  </si>
  <si>
    <t>2321U415</t>
  </si>
  <si>
    <t>221U416</t>
  </si>
  <si>
    <t>221U420</t>
  </si>
  <si>
    <t>221U424</t>
  </si>
  <si>
    <t>221U490</t>
  </si>
  <si>
    <t>221U0489</t>
  </si>
  <si>
    <t>221U0440</t>
  </si>
  <si>
    <t>221U0432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</si>
  <si>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</si>
  <si>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</si>
  <si>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</si>
  <si>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</si>
  <si>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</si>
  <si>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</si>
  <si>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</si>
  <si>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</si>
  <si>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</si>
  <si>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</si>
  <si>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</si>
  <si>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</si>
  <si>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</si>
  <si>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</si>
  <si>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</si>
  <si>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CATEMAXCA SIXTEGA FERNANDA GUADALUPE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</si>
  <si>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</si>
  <si>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</si>
  <si>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</si>
  <si>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</si>
  <si>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</si>
  <si>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</si>
  <si>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</si>
  <si>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</si>
  <si>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</si>
  <si>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</si>
  <si>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</si>
  <si>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307b</t>
  </si>
  <si>
    <t>SEP2023_DIC2024</t>
  </si>
  <si>
    <t>SEP23-ENE24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</si>
</sst>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</xdr:colOff>
      <xdr:row>59</xdr:row>
      <xdr:rowOff>95250</xdr:rowOff>
    </xdr:from>
    <xdr:to>
      <xdr:col>14</xdr:col>
      <xdr:colOff>326419</xdr:colOff>
      <xdr:row>64</xdr:row>
      <xdr:rowOff>45221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B41DE0-AC23-48D8-A0BD-B4171CBF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1201400"/>
          <a:ext cx="1488469" cy="902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65785</xdr:colOff>
      <xdr:row>56</xdr:row>
      <xdr:rowOff>114393</xdr:rowOff>
    </xdr:from>
    <xdr:to>
      <xdr:col>15</xdr:col>
      <xdr:colOff>215445</xdr:colOff>
      <xdr:row>63</xdr:row>
      <xdr:rowOff>52026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39CF8E-6B1F-43E1-9ED2-36B0BE3B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910" y="10966089"/>
          <a:ext cx="2122696" cy="128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4"/>
  <sheetViews>
    <sheetView zoomScaleNormal="100" workbookViewId="0">
      <selection activeCell="T36" sqref="T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 x14ac:dyDescent="0.25">
      <c r="C4" t="s">
        <v>0</v>
      </c>
      <c r="D4" s="54" t="s">
        <v>96</v>
      </c>
      <c r="E4" s="54"/>
      <c r="F4" s="54"/>
      <c r="G4" s="54"/>
      <c r="I4" t="s">
        <v>1</v>
      </c>
      <c r="J4" s="43" t="s">
        <v>97</v>
      </c>
      <c r="K4" s="43"/>
      <c r="M4" t="s">
        <v>2</v>
      </c>
      <c r="N4" s="44">
        <v>45201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137</v>
      </c>
      <c r="E6" s="43"/>
      <c r="F6" s="43"/>
      <c r="G6" s="43"/>
      <c r="I6" s="47" t="s">
        <v>22</v>
      </c>
      <c r="J6" s="47"/>
      <c r="K6" s="48" t="s">
        <v>98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</v>
      </c>
      <c r="D9" s="41" t="s">
        <v>58</v>
      </c>
      <c r="E9" s="41" t="s">
        <v>58</v>
      </c>
      <c r="F9" s="41" t="s">
        <v>58</v>
      </c>
      <c r="G9" s="41" t="s">
        <v>58</v>
      </c>
      <c r="H9" s="41" t="s">
        <v>58</v>
      </c>
      <c r="I9" s="41" t="s">
        <v>58</v>
      </c>
      <c r="J9" s="30">
        <v>70</v>
      </c>
      <c r="K9" s="4">
        <v>83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21.857142857142858</v>
      </c>
    </row>
    <row r="10" spans="2:18" x14ac:dyDescent="0.25">
      <c r="B10" s="28">
        <v>2</v>
      </c>
      <c r="C10" s="28" t="s">
        <v>94</v>
      </c>
      <c r="D10" s="33" t="s">
        <v>95</v>
      </c>
      <c r="E10" s="34"/>
      <c r="F10" s="34"/>
      <c r="G10" s="34"/>
      <c r="H10" s="34"/>
      <c r="I10" s="35"/>
      <c r="J10" s="30">
        <v>72</v>
      </c>
      <c r="K10" s="32">
        <v>26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14">
        <f>SUM(J10:P10)/7</f>
        <v>14</v>
      </c>
    </row>
    <row r="11" spans="2:18" x14ac:dyDescent="0.25">
      <c r="B11" s="28">
        <v>3</v>
      </c>
      <c r="C11" s="7" t="s">
        <v>25</v>
      </c>
      <c r="D11" s="41" t="s">
        <v>59</v>
      </c>
      <c r="E11" s="41" t="s">
        <v>59</v>
      </c>
      <c r="F11" s="41" t="s">
        <v>59</v>
      </c>
      <c r="G11" s="41" t="s">
        <v>59</v>
      </c>
      <c r="H11" s="41" t="s">
        <v>59</v>
      </c>
      <c r="I11" s="41" t="s">
        <v>59</v>
      </c>
      <c r="J11" s="30">
        <v>70</v>
      </c>
      <c r="K11" s="5">
        <v>71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ref="Q11:Q50" si="0">SUM(J11:P11)/7</f>
        <v>20.142857142857142</v>
      </c>
    </row>
    <row r="12" spans="2:18" x14ac:dyDescent="0.25">
      <c r="B12" s="28">
        <v>4</v>
      </c>
      <c r="C12" s="7" t="s">
        <v>26</v>
      </c>
      <c r="D12" s="41" t="s">
        <v>60</v>
      </c>
      <c r="E12" s="41" t="s">
        <v>60</v>
      </c>
      <c r="F12" s="41" t="s">
        <v>60</v>
      </c>
      <c r="G12" s="41" t="s">
        <v>60</v>
      </c>
      <c r="H12" s="41" t="s">
        <v>60</v>
      </c>
      <c r="I12" s="41" t="s">
        <v>60</v>
      </c>
      <c r="J12" s="30">
        <v>70</v>
      </c>
      <c r="K12" s="5">
        <v>70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20</v>
      </c>
    </row>
    <row r="13" spans="2:18" x14ac:dyDescent="0.25">
      <c r="B13" s="28">
        <v>5</v>
      </c>
      <c r="C13" s="7" t="s">
        <v>27</v>
      </c>
      <c r="D13" s="41" t="s">
        <v>61</v>
      </c>
      <c r="E13" s="41" t="s">
        <v>61</v>
      </c>
      <c r="F13" s="41" t="s">
        <v>61</v>
      </c>
      <c r="G13" s="41" t="s">
        <v>61</v>
      </c>
      <c r="H13" s="41" t="s">
        <v>61</v>
      </c>
      <c r="I13" s="41" t="s">
        <v>61</v>
      </c>
      <c r="J13" s="30">
        <v>77</v>
      </c>
      <c r="K13" s="5">
        <v>86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23.285714285714285</v>
      </c>
    </row>
    <row r="14" spans="2:18" x14ac:dyDescent="0.25">
      <c r="B14" s="28">
        <v>6</v>
      </c>
      <c r="C14" s="7" t="s">
        <v>28</v>
      </c>
      <c r="D14" s="41" t="s">
        <v>62</v>
      </c>
      <c r="E14" s="41" t="s">
        <v>62</v>
      </c>
      <c r="F14" s="41" t="s">
        <v>62</v>
      </c>
      <c r="G14" s="41" t="s">
        <v>62</v>
      </c>
      <c r="H14" s="41" t="s">
        <v>62</v>
      </c>
      <c r="I14" s="41" t="s">
        <v>62</v>
      </c>
      <c r="J14" s="30">
        <v>79</v>
      </c>
      <c r="K14" s="5">
        <v>81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22.857142857142858</v>
      </c>
    </row>
    <row r="15" spans="2:18" x14ac:dyDescent="0.25">
      <c r="B15" s="28">
        <v>7</v>
      </c>
      <c r="C15" s="7" t="s">
        <v>29</v>
      </c>
      <c r="D15" s="41" t="s">
        <v>63</v>
      </c>
      <c r="E15" s="41" t="s">
        <v>63</v>
      </c>
      <c r="F15" s="41" t="s">
        <v>63</v>
      </c>
      <c r="G15" s="41" t="s">
        <v>63</v>
      </c>
      <c r="H15" s="41" t="s">
        <v>63</v>
      </c>
      <c r="I15" s="41" t="s">
        <v>63</v>
      </c>
      <c r="J15" s="30">
        <v>75</v>
      </c>
      <c r="K15" s="5">
        <v>74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21.285714285714285</v>
      </c>
    </row>
    <row r="16" spans="2:18" x14ac:dyDescent="0.25">
      <c r="B16" s="28">
        <v>8</v>
      </c>
      <c r="C16" s="7" t="s">
        <v>30</v>
      </c>
      <c r="D16" s="41" t="s">
        <v>64</v>
      </c>
      <c r="E16" s="41" t="s">
        <v>64</v>
      </c>
      <c r="F16" s="41" t="s">
        <v>64</v>
      </c>
      <c r="G16" s="41" t="s">
        <v>64</v>
      </c>
      <c r="H16" s="41" t="s">
        <v>64</v>
      </c>
      <c r="I16" s="41" t="s">
        <v>64</v>
      </c>
      <c r="J16" s="30">
        <v>70</v>
      </c>
      <c r="K16" s="5">
        <v>71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20.142857142857142</v>
      </c>
    </row>
    <row r="17" spans="2:17" x14ac:dyDescent="0.25">
      <c r="B17" s="28">
        <v>9</v>
      </c>
      <c r="C17" s="7" t="s">
        <v>31</v>
      </c>
      <c r="D17" s="41" t="s">
        <v>65</v>
      </c>
      <c r="E17" s="41" t="s">
        <v>65</v>
      </c>
      <c r="F17" s="41" t="s">
        <v>65</v>
      </c>
      <c r="G17" s="41" t="s">
        <v>65</v>
      </c>
      <c r="H17" s="41" t="s">
        <v>65</v>
      </c>
      <c r="I17" s="41" t="s">
        <v>65</v>
      </c>
      <c r="J17" s="30">
        <v>77</v>
      </c>
      <c r="K17" s="5">
        <v>72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21.285714285714285</v>
      </c>
    </row>
    <row r="18" spans="2:17" x14ac:dyDescent="0.25">
      <c r="B18" s="28">
        <v>10</v>
      </c>
      <c r="C18" s="7" t="s">
        <v>32</v>
      </c>
      <c r="D18" s="41" t="s">
        <v>66</v>
      </c>
      <c r="E18" s="41" t="s">
        <v>66</v>
      </c>
      <c r="F18" s="41" t="s">
        <v>66</v>
      </c>
      <c r="G18" s="41" t="s">
        <v>66</v>
      </c>
      <c r="H18" s="41" t="s">
        <v>66</v>
      </c>
      <c r="I18" s="41" t="s">
        <v>66</v>
      </c>
      <c r="J18" s="30">
        <v>86</v>
      </c>
      <c r="K18" s="5">
        <v>83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24.142857142857142</v>
      </c>
    </row>
    <row r="19" spans="2:17" x14ac:dyDescent="0.25">
      <c r="B19" s="28">
        <v>11</v>
      </c>
      <c r="C19" s="7" t="s">
        <v>33</v>
      </c>
      <c r="D19" s="41" t="s">
        <v>67</v>
      </c>
      <c r="E19" s="41" t="s">
        <v>67</v>
      </c>
      <c r="F19" s="41" t="s">
        <v>67</v>
      </c>
      <c r="G19" s="41" t="s">
        <v>67</v>
      </c>
      <c r="H19" s="41" t="s">
        <v>67</v>
      </c>
      <c r="I19" s="41" t="s">
        <v>67</v>
      </c>
      <c r="J19" s="30">
        <v>70</v>
      </c>
      <c r="K19" s="5">
        <v>89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22.714285714285715</v>
      </c>
    </row>
    <row r="20" spans="2:17" x14ac:dyDescent="0.25">
      <c r="B20" s="28">
        <v>12</v>
      </c>
      <c r="C20" s="7" t="s">
        <v>34</v>
      </c>
      <c r="D20" s="41" t="s">
        <v>68</v>
      </c>
      <c r="E20" s="41" t="s">
        <v>68</v>
      </c>
      <c r="F20" s="41" t="s">
        <v>68</v>
      </c>
      <c r="G20" s="41" t="s">
        <v>68</v>
      </c>
      <c r="H20" s="41" t="s">
        <v>68</v>
      </c>
      <c r="I20" s="41" t="s">
        <v>68</v>
      </c>
      <c r="J20" s="30">
        <v>70</v>
      </c>
      <c r="K20" s="5">
        <v>83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21.857142857142858</v>
      </c>
    </row>
    <row r="21" spans="2:17" x14ac:dyDescent="0.25">
      <c r="B21" s="28">
        <v>13</v>
      </c>
      <c r="C21" s="7" t="s">
        <v>35</v>
      </c>
      <c r="D21" s="41" t="s">
        <v>69</v>
      </c>
      <c r="E21" s="41" t="s">
        <v>69</v>
      </c>
      <c r="F21" s="41" t="s">
        <v>69</v>
      </c>
      <c r="G21" s="41" t="s">
        <v>69</v>
      </c>
      <c r="H21" s="41" t="s">
        <v>69</v>
      </c>
      <c r="I21" s="41" t="s">
        <v>69</v>
      </c>
      <c r="J21" s="30">
        <v>78</v>
      </c>
      <c r="K21" s="5">
        <v>89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23.857142857142858</v>
      </c>
    </row>
    <row r="22" spans="2:17" x14ac:dyDescent="0.25">
      <c r="B22" s="28">
        <v>14</v>
      </c>
      <c r="C22" s="7" t="s">
        <v>36</v>
      </c>
      <c r="D22" s="41" t="s">
        <v>70</v>
      </c>
      <c r="E22" s="41" t="s">
        <v>70</v>
      </c>
      <c r="F22" s="41" t="s">
        <v>70</v>
      </c>
      <c r="G22" s="41" t="s">
        <v>70</v>
      </c>
      <c r="H22" s="41" t="s">
        <v>70</v>
      </c>
      <c r="I22" s="41" t="s">
        <v>70</v>
      </c>
      <c r="J22" s="30">
        <v>62.642857142857146</v>
      </c>
      <c r="K22" s="5">
        <v>36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14.091836734693876</v>
      </c>
    </row>
    <row r="23" spans="2:17" x14ac:dyDescent="0.25">
      <c r="B23" s="28">
        <v>15</v>
      </c>
      <c r="C23" s="7" t="s">
        <v>37</v>
      </c>
      <c r="D23" s="41" t="s">
        <v>71</v>
      </c>
      <c r="E23" s="41" t="s">
        <v>71</v>
      </c>
      <c r="F23" s="41" t="s">
        <v>71</v>
      </c>
      <c r="G23" s="41" t="s">
        <v>71</v>
      </c>
      <c r="H23" s="41" t="s">
        <v>71</v>
      </c>
      <c r="I23" s="41" t="s">
        <v>71</v>
      </c>
      <c r="J23" s="30">
        <v>69.928571428571431</v>
      </c>
      <c r="K23" s="5">
        <v>71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20.132653061224492</v>
      </c>
    </row>
    <row r="24" spans="2:17" x14ac:dyDescent="0.25">
      <c r="B24" s="28">
        <v>16</v>
      </c>
      <c r="C24" s="7" t="s">
        <v>38</v>
      </c>
      <c r="D24" s="41" t="s">
        <v>72</v>
      </c>
      <c r="E24" s="41" t="s">
        <v>72</v>
      </c>
      <c r="F24" s="41" t="s">
        <v>72</v>
      </c>
      <c r="G24" s="41" t="s">
        <v>72</v>
      </c>
      <c r="H24" s="41" t="s">
        <v>72</v>
      </c>
      <c r="I24" s="41" t="s">
        <v>72</v>
      </c>
      <c r="J24" s="30">
        <v>72</v>
      </c>
      <c r="K24" s="5">
        <v>77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21.285714285714285</v>
      </c>
    </row>
    <row r="25" spans="2:17" x14ac:dyDescent="0.25">
      <c r="B25" s="28">
        <v>17</v>
      </c>
      <c r="C25" s="7" t="s">
        <v>39</v>
      </c>
      <c r="D25" s="41" t="s">
        <v>73</v>
      </c>
      <c r="E25" s="41" t="s">
        <v>73</v>
      </c>
      <c r="F25" s="41" t="s">
        <v>73</v>
      </c>
      <c r="G25" s="41" t="s">
        <v>73</v>
      </c>
      <c r="H25" s="41" t="s">
        <v>73</v>
      </c>
      <c r="I25" s="41" t="s">
        <v>73</v>
      </c>
      <c r="J25" s="30">
        <v>78</v>
      </c>
      <c r="K25" s="5">
        <v>70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21.142857142857142</v>
      </c>
    </row>
    <row r="26" spans="2:17" x14ac:dyDescent="0.25">
      <c r="B26" s="28">
        <v>18</v>
      </c>
      <c r="C26" s="7" t="s">
        <v>40</v>
      </c>
      <c r="D26" s="41" t="s">
        <v>74</v>
      </c>
      <c r="E26" s="41" t="s">
        <v>74</v>
      </c>
      <c r="F26" s="41" t="s">
        <v>74</v>
      </c>
      <c r="G26" s="41" t="s">
        <v>74</v>
      </c>
      <c r="H26" s="41" t="s">
        <v>74</v>
      </c>
      <c r="I26" s="41" t="s">
        <v>74</v>
      </c>
      <c r="J26" s="30">
        <v>74</v>
      </c>
      <c r="K26" s="5">
        <v>84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22.571428571428573</v>
      </c>
    </row>
    <row r="27" spans="2:17" x14ac:dyDescent="0.25">
      <c r="B27" s="28">
        <v>19</v>
      </c>
      <c r="C27" s="7" t="s">
        <v>41</v>
      </c>
      <c r="D27" s="41" t="s">
        <v>75</v>
      </c>
      <c r="E27" s="41" t="s">
        <v>75</v>
      </c>
      <c r="F27" s="41" t="s">
        <v>75</v>
      </c>
      <c r="G27" s="41" t="s">
        <v>75</v>
      </c>
      <c r="H27" s="41" t="s">
        <v>75</v>
      </c>
      <c r="I27" s="41" t="s">
        <v>75</v>
      </c>
      <c r="J27" s="30">
        <v>70</v>
      </c>
      <c r="K27" s="5">
        <v>80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14">
        <f t="shared" si="0"/>
        <v>21.428571428571427</v>
      </c>
    </row>
    <row r="28" spans="2:17" x14ac:dyDescent="0.25">
      <c r="B28" s="28">
        <v>20</v>
      </c>
      <c r="C28" s="7" t="s">
        <v>42</v>
      </c>
      <c r="D28" s="41" t="s">
        <v>76</v>
      </c>
      <c r="E28" s="41" t="s">
        <v>76</v>
      </c>
      <c r="F28" s="41" t="s">
        <v>76</v>
      </c>
      <c r="G28" s="41" t="s">
        <v>76</v>
      </c>
      <c r="H28" s="41" t="s">
        <v>76</v>
      </c>
      <c r="I28" s="41" t="s">
        <v>76</v>
      </c>
      <c r="J28" s="30">
        <v>70</v>
      </c>
      <c r="K28" s="32">
        <v>72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20.285714285714285</v>
      </c>
    </row>
    <row r="29" spans="2:17" x14ac:dyDescent="0.25">
      <c r="B29" s="28">
        <v>21</v>
      </c>
      <c r="C29" s="7" t="s">
        <v>43</v>
      </c>
      <c r="D29" s="41" t="s">
        <v>77</v>
      </c>
      <c r="E29" s="41" t="s">
        <v>77</v>
      </c>
      <c r="F29" s="41" t="s">
        <v>77</v>
      </c>
      <c r="G29" s="41" t="s">
        <v>77</v>
      </c>
      <c r="H29" s="41" t="s">
        <v>77</v>
      </c>
      <c r="I29" s="41" t="s">
        <v>77</v>
      </c>
      <c r="J29" s="30">
        <v>82</v>
      </c>
      <c r="K29" s="32">
        <v>71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4">
        <f t="shared" si="0"/>
        <v>21.857142857142858</v>
      </c>
    </row>
    <row r="30" spans="2:17" x14ac:dyDescent="0.25">
      <c r="B30" s="28">
        <v>22</v>
      </c>
      <c r="C30" s="7" t="s">
        <v>44</v>
      </c>
      <c r="D30" s="41" t="s">
        <v>78</v>
      </c>
      <c r="E30" s="41" t="s">
        <v>78</v>
      </c>
      <c r="F30" s="41" t="s">
        <v>78</v>
      </c>
      <c r="G30" s="41" t="s">
        <v>78</v>
      </c>
      <c r="H30" s="41" t="s">
        <v>78</v>
      </c>
      <c r="I30" s="41" t="s">
        <v>78</v>
      </c>
      <c r="J30" s="30">
        <v>86</v>
      </c>
      <c r="K30" s="32">
        <v>86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14">
        <f t="shared" si="0"/>
        <v>24.571428571428573</v>
      </c>
    </row>
    <row r="31" spans="2:17" x14ac:dyDescent="0.25">
      <c r="B31" s="28">
        <v>23</v>
      </c>
      <c r="C31" s="28" t="s">
        <v>92</v>
      </c>
      <c r="D31" s="33" t="s">
        <v>93</v>
      </c>
      <c r="E31" s="34"/>
      <c r="F31" s="34"/>
      <c r="G31" s="34"/>
      <c r="H31" s="34"/>
      <c r="I31" s="35"/>
      <c r="J31" s="30">
        <v>77</v>
      </c>
      <c r="K31" s="32">
        <v>58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14">
        <f t="shared" si="0"/>
        <v>19.285714285714285</v>
      </c>
    </row>
    <row r="32" spans="2:17" x14ac:dyDescent="0.25">
      <c r="B32" s="28">
        <v>24</v>
      </c>
      <c r="C32" s="7" t="s">
        <v>45</v>
      </c>
      <c r="D32" s="41" t="s">
        <v>79</v>
      </c>
      <c r="E32" s="41" t="s">
        <v>79</v>
      </c>
      <c r="F32" s="41" t="s">
        <v>79</v>
      </c>
      <c r="G32" s="41" t="s">
        <v>79</v>
      </c>
      <c r="H32" s="41" t="s">
        <v>79</v>
      </c>
      <c r="I32" s="41" t="s">
        <v>79</v>
      </c>
      <c r="J32" s="30">
        <v>75.928571428571431</v>
      </c>
      <c r="K32" s="32">
        <v>74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14">
        <f t="shared" si="0"/>
        <v>21.418367346938776</v>
      </c>
    </row>
    <row r="33" spans="2:17" x14ac:dyDescent="0.25">
      <c r="B33" s="28">
        <v>25</v>
      </c>
      <c r="C33" s="7" t="s">
        <v>46</v>
      </c>
      <c r="D33" s="41" t="s">
        <v>80</v>
      </c>
      <c r="E33" s="41" t="s">
        <v>80</v>
      </c>
      <c r="F33" s="41" t="s">
        <v>80</v>
      </c>
      <c r="G33" s="41" t="s">
        <v>80</v>
      </c>
      <c r="H33" s="41" t="s">
        <v>80</v>
      </c>
      <c r="I33" s="41" t="s">
        <v>80</v>
      </c>
      <c r="J33" s="30">
        <v>70</v>
      </c>
      <c r="K33" s="32">
        <v>83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14">
        <f t="shared" si="0"/>
        <v>21.857142857142858</v>
      </c>
    </row>
    <row r="34" spans="2:17" x14ac:dyDescent="0.25">
      <c r="B34" s="28">
        <v>26</v>
      </c>
      <c r="C34" s="7" t="s">
        <v>47</v>
      </c>
      <c r="D34" s="41" t="s">
        <v>81</v>
      </c>
      <c r="E34" s="41" t="s">
        <v>81</v>
      </c>
      <c r="F34" s="41" t="s">
        <v>81</v>
      </c>
      <c r="G34" s="41" t="s">
        <v>81</v>
      </c>
      <c r="H34" s="41" t="s">
        <v>81</v>
      </c>
      <c r="I34" s="41" t="s">
        <v>81</v>
      </c>
      <c r="J34" s="30">
        <v>72.857142857142861</v>
      </c>
      <c r="K34" s="32">
        <v>58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14">
        <f t="shared" si="0"/>
        <v>18.69387755102041</v>
      </c>
    </row>
    <row r="35" spans="2:17" x14ac:dyDescent="0.25">
      <c r="B35" s="28">
        <v>27</v>
      </c>
      <c r="C35" s="7" t="s">
        <v>48</v>
      </c>
      <c r="D35" s="41" t="s">
        <v>82</v>
      </c>
      <c r="E35" s="41" t="s">
        <v>82</v>
      </c>
      <c r="F35" s="41" t="s">
        <v>82</v>
      </c>
      <c r="G35" s="41" t="s">
        <v>82</v>
      </c>
      <c r="H35" s="41" t="s">
        <v>82</v>
      </c>
      <c r="I35" s="41" t="s">
        <v>82</v>
      </c>
      <c r="J35" s="30">
        <v>69.928571428571431</v>
      </c>
      <c r="K35" s="32">
        <v>80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14">
        <f t="shared" si="0"/>
        <v>21.418367346938776</v>
      </c>
    </row>
    <row r="36" spans="2:17" x14ac:dyDescent="0.25">
      <c r="B36" s="28">
        <v>28</v>
      </c>
      <c r="C36" s="7" t="s">
        <v>49</v>
      </c>
      <c r="D36" s="41" t="s">
        <v>83</v>
      </c>
      <c r="E36" s="41" t="s">
        <v>83</v>
      </c>
      <c r="F36" s="41" t="s">
        <v>83</v>
      </c>
      <c r="G36" s="41" t="s">
        <v>83</v>
      </c>
      <c r="H36" s="41" t="s">
        <v>83</v>
      </c>
      <c r="I36" s="41" t="s">
        <v>83</v>
      </c>
      <c r="J36" s="30">
        <v>71.785714285714278</v>
      </c>
      <c r="K36" s="32">
        <v>89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14">
        <f t="shared" si="0"/>
        <v>22.969387755102041</v>
      </c>
    </row>
    <row r="37" spans="2:17" x14ac:dyDescent="0.25">
      <c r="B37" s="28">
        <v>29</v>
      </c>
      <c r="C37" s="7" t="s">
        <v>50</v>
      </c>
      <c r="D37" s="41" t="s">
        <v>84</v>
      </c>
      <c r="E37" s="41" t="s">
        <v>84</v>
      </c>
      <c r="F37" s="41" t="s">
        <v>84</v>
      </c>
      <c r="G37" s="41" t="s">
        <v>84</v>
      </c>
      <c r="H37" s="41" t="s">
        <v>84</v>
      </c>
      <c r="I37" s="41" t="s">
        <v>84</v>
      </c>
      <c r="J37" s="30">
        <v>74</v>
      </c>
      <c r="K37" s="32">
        <v>77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14">
        <f t="shared" si="0"/>
        <v>21.571428571428573</v>
      </c>
    </row>
    <row r="38" spans="2:17" x14ac:dyDescent="0.25">
      <c r="B38" s="28">
        <v>30</v>
      </c>
      <c r="C38" s="7" t="s">
        <v>51</v>
      </c>
      <c r="D38" s="41" t="s">
        <v>85</v>
      </c>
      <c r="E38" s="41" t="s">
        <v>85</v>
      </c>
      <c r="F38" s="41" t="s">
        <v>85</v>
      </c>
      <c r="G38" s="41" t="s">
        <v>85</v>
      </c>
      <c r="H38" s="41" t="s">
        <v>85</v>
      </c>
      <c r="I38" s="41" t="s">
        <v>85</v>
      </c>
      <c r="J38" s="30">
        <v>72</v>
      </c>
      <c r="K38" s="32">
        <v>70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14">
        <f t="shared" si="0"/>
        <v>20.285714285714285</v>
      </c>
    </row>
    <row r="39" spans="2:17" x14ac:dyDescent="0.25">
      <c r="B39" s="28">
        <v>31</v>
      </c>
      <c r="C39" s="7" t="s">
        <v>52</v>
      </c>
      <c r="D39" s="41" t="s">
        <v>86</v>
      </c>
      <c r="E39" s="41" t="s">
        <v>86</v>
      </c>
      <c r="F39" s="41" t="s">
        <v>86</v>
      </c>
      <c r="G39" s="41" t="s">
        <v>86</v>
      </c>
      <c r="H39" s="41" t="s">
        <v>86</v>
      </c>
      <c r="I39" s="41" t="s">
        <v>86</v>
      </c>
      <c r="J39" s="30">
        <v>73</v>
      </c>
      <c r="K39" s="32">
        <v>70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14">
        <f t="shared" si="0"/>
        <v>20.428571428571427</v>
      </c>
    </row>
    <row r="40" spans="2:17" x14ac:dyDescent="0.25">
      <c r="B40" s="28">
        <v>32</v>
      </c>
      <c r="C40" s="7" t="s">
        <v>53</v>
      </c>
      <c r="D40" s="41" t="s">
        <v>87</v>
      </c>
      <c r="E40" s="41" t="s">
        <v>87</v>
      </c>
      <c r="F40" s="41" t="s">
        <v>87</v>
      </c>
      <c r="G40" s="41" t="s">
        <v>87</v>
      </c>
      <c r="H40" s="41" t="s">
        <v>87</v>
      </c>
      <c r="I40" s="41" t="s">
        <v>87</v>
      </c>
      <c r="J40" s="30">
        <v>70</v>
      </c>
      <c r="K40" s="32">
        <v>70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14">
        <f t="shared" si="0"/>
        <v>20</v>
      </c>
    </row>
    <row r="41" spans="2:17" x14ac:dyDescent="0.25">
      <c r="B41" s="28">
        <v>33</v>
      </c>
      <c r="C41" s="7" t="s">
        <v>54</v>
      </c>
      <c r="D41" s="41" t="s">
        <v>88</v>
      </c>
      <c r="E41" s="41" t="s">
        <v>88</v>
      </c>
      <c r="F41" s="41" t="s">
        <v>88</v>
      </c>
      <c r="G41" s="41" t="s">
        <v>88</v>
      </c>
      <c r="H41" s="41" t="s">
        <v>88</v>
      </c>
      <c r="I41" s="41" t="s">
        <v>88</v>
      </c>
      <c r="J41" s="30">
        <v>77</v>
      </c>
      <c r="K41" s="32">
        <v>74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14">
        <f t="shared" si="0"/>
        <v>21.571428571428573</v>
      </c>
    </row>
    <row r="42" spans="2:17" x14ac:dyDescent="0.25">
      <c r="B42" s="28">
        <v>34</v>
      </c>
      <c r="C42" s="7" t="s">
        <v>55</v>
      </c>
      <c r="D42" s="41" t="s">
        <v>89</v>
      </c>
      <c r="E42" s="41" t="s">
        <v>89</v>
      </c>
      <c r="F42" s="41" t="s">
        <v>89</v>
      </c>
      <c r="G42" s="41" t="s">
        <v>89</v>
      </c>
      <c r="H42" s="41" t="s">
        <v>89</v>
      </c>
      <c r="I42" s="41" t="s">
        <v>89</v>
      </c>
      <c r="J42" s="30">
        <v>77</v>
      </c>
      <c r="K42" s="32">
        <v>70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14">
        <f t="shared" si="0"/>
        <v>21</v>
      </c>
    </row>
    <row r="43" spans="2:17" x14ac:dyDescent="0.25">
      <c r="B43" s="28">
        <v>35</v>
      </c>
      <c r="C43" s="7" t="s">
        <v>56</v>
      </c>
      <c r="D43" s="41" t="s">
        <v>90</v>
      </c>
      <c r="E43" s="41" t="s">
        <v>90</v>
      </c>
      <c r="F43" s="41" t="s">
        <v>90</v>
      </c>
      <c r="G43" s="41" t="s">
        <v>90</v>
      </c>
      <c r="H43" s="41" t="s">
        <v>90</v>
      </c>
      <c r="I43" s="41" t="s">
        <v>90</v>
      </c>
      <c r="J43" s="30">
        <v>78</v>
      </c>
      <c r="K43" s="32">
        <v>70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14">
        <f t="shared" si="0"/>
        <v>21.142857142857142</v>
      </c>
    </row>
    <row r="44" spans="2:17" x14ac:dyDescent="0.25">
      <c r="B44" s="28">
        <v>36</v>
      </c>
      <c r="C44" s="7" t="s">
        <v>57</v>
      </c>
      <c r="D44" s="41" t="s">
        <v>91</v>
      </c>
      <c r="E44" s="41" t="s">
        <v>91</v>
      </c>
      <c r="F44" s="41" t="s">
        <v>91</v>
      </c>
      <c r="G44" s="41" t="s">
        <v>91</v>
      </c>
      <c r="H44" s="41" t="s">
        <v>91</v>
      </c>
      <c r="I44" s="41" t="s">
        <v>91</v>
      </c>
      <c r="J44" s="30">
        <v>94</v>
      </c>
      <c r="K44" s="32">
        <v>97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14">
        <f t="shared" si="0"/>
        <v>27.285714285714285</v>
      </c>
    </row>
    <row r="45" spans="2:17" x14ac:dyDescent="0.25">
      <c r="B45" s="7">
        <f t="shared" ref="B45:B55" si="1">B44+1</f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7">
        <f t="shared" si="1"/>
        <v>41</v>
      </c>
      <c r="C49" s="9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>
        <f t="shared" si="1"/>
        <v>42</v>
      </c>
      <c r="C50" s="9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8">
        <f t="shared" si="1"/>
        <v>43</v>
      </c>
      <c r="C51" s="9"/>
      <c r="D51" s="37"/>
      <c r="E51" s="37"/>
      <c r="F51" s="37"/>
      <c r="G51" s="37"/>
      <c r="H51" s="37"/>
      <c r="I51" s="37"/>
      <c r="J51" s="5"/>
      <c r="K51" s="5"/>
      <c r="L51" s="5"/>
      <c r="M51" s="5"/>
      <c r="N51" s="5"/>
      <c r="O51" s="5"/>
      <c r="P51" s="5"/>
      <c r="Q51" s="14">
        <f t="shared" ref="Q51:Q55" si="2">SUM(J51:P51)/7</f>
        <v>0</v>
      </c>
    </row>
    <row r="52" spans="2:17" x14ac:dyDescent="0.25">
      <c r="B52" s="8">
        <f t="shared" si="1"/>
        <v>44</v>
      </c>
      <c r="C52" s="9"/>
      <c r="D52" s="37"/>
      <c r="E52" s="37"/>
      <c r="F52" s="37"/>
      <c r="G52" s="37"/>
      <c r="H52" s="37"/>
      <c r="I52" s="37"/>
      <c r="J52" s="5"/>
      <c r="K52" s="5"/>
      <c r="L52" s="5"/>
      <c r="M52" s="5"/>
      <c r="N52" s="5"/>
      <c r="O52" s="5"/>
      <c r="P52" s="5"/>
      <c r="Q52" s="14">
        <f t="shared" si="2"/>
        <v>0</v>
      </c>
    </row>
    <row r="53" spans="2:17" x14ac:dyDescent="0.25">
      <c r="B53" s="8">
        <f t="shared" si="1"/>
        <v>45</v>
      </c>
      <c r="C53" s="9"/>
      <c r="D53" s="37"/>
      <c r="E53" s="37"/>
      <c r="F53" s="37"/>
      <c r="G53" s="37"/>
      <c r="H53" s="37"/>
      <c r="I53" s="37"/>
      <c r="J53" s="5"/>
      <c r="K53" s="5"/>
      <c r="L53" s="5"/>
      <c r="M53" s="5"/>
      <c r="N53" s="5"/>
      <c r="O53" s="5"/>
      <c r="P53" s="5"/>
      <c r="Q53" s="14">
        <f t="shared" si="2"/>
        <v>0</v>
      </c>
    </row>
    <row r="54" spans="2:17" x14ac:dyDescent="0.25">
      <c r="B54" s="16">
        <f t="shared" si="1"/>
        <v>46</v>
      </c>
      <c r="C54" s="9"/>
      <c r="D54" s="37"/>
      <c r="E54" s="37"/>
      <c r="F54" s="37"/>
      <c r="G54" s="37"/>
      <c r="H54" s="37"/>
      <c r="I54" s="37"/>
      <c r="J54" s="15"/>
      <c r="K54" s="15"/>
      <c r="L54" s="15"/>
      <c r="M54" s="15"/>
      <c r="N54" s="15"/>
      <c r="O54" s="15"/>
      <c r="P54" s="15"/>
      <c r="Q54" s="14">
        <f t="shared" si="2"/>
        <v>0</v>
      </c>
    </row>
    <row r="55" spans="2:17" x14ac:dyDescent="0.25">
      <c r="B55" s="16">
        <f t="shared" si="1"/>
        <v>47</v>
      </c>
      <c r="C55" s="22"/>
      <c r="D55" s="38"/>
      <c r="E55" s="39"/>
      <c r="F55" s="39"/>
      <c r="G55" s="39"/>
      <c r="H55" s="39"/>
      <c r="I55" s="40"/>
      <c r="J55" s="3"/>
      <c r="K55" s="3"/>
      <c r="L55" s="3"/>
      <c r="M55" s="3"/>
      <c r="N55" s="3"/>
      <c r="O55" s="3"/>
      <c r="P55" s="3"/>
      <c r="Q55" s="14">
        <f t="shared" si="2"/>
        <v>0</v>
      </c>
    </row>
    <row r="56" spans="2:17" x14ac:dyDescent="0.25">
      <c r="C56" s="36"/>
      <c r="D56" s="36"/>
      <c r="E56" s="10"/>
      <c r="H56" s="50" t="s">
        <v>19</v>
      </c>
      <c r="I56" s="50"/>
      <c r="J56" s="23">
        <f>COUNTIF(J9:J55,"&gt;69")</f>
        <v>35</v>
      </c>
      <c r="K56" s="23">
        <f t="shared" ref="K56:P56" si="3">COUNTIF(K9:K55,"&gt;=70")</f>
        <v>32</v>
      </c>
      <c r="L56" s="23">
        <f t="shared" si="3"/>
        <v>0</v>
      </c>
      <c r="M56" s="23">
        <f t="shared" si="3"/>
        <v>0</v>
      </c>
      <c r="N56" s="23">
        <f t="shared" si="3"/>
        <v>0</v>
      </c>
      <c r="O56" s="23">
        <f t="shared" si="3"/>
        <v>0</v>
      </c>
      <c r="P56" s="23">
        <f t="shared" si="3"/>
        <v>0</v>
      </c>
      <c r="Q56" s="27">
        <f t="shared" ref="Q56" si="4">COUNTIF(Q9:Q50,"&gt;=70")</f>
        <v>0</v>
      </c>
    </row>
    <row r="57" spans="2:17" x14ac:dyDescent="0.25">
      <c r="C57" s="36"/>
      <c r="D57" s="36"/>
      <c r="E57" s="11"/>
      <c r="H57" s="51" t="s">
        <v>20</v>
      </c>
      <c r="I57" s="51"/>
      <c r="J57" s="24">
        <f>COUNTIF(J9:J55,"&lt;69")</f>
        <v>1</v>
      </c>
      <c r="K57" s="24">
        <f t="shared" ref="K57:Q57" si="5">COUNTIF(K9:K55,"&lt;70")</f>
        <v>4</v>
      </c>
      <c r="L57" s="24">
        <f t="shared" si="5"/>
        <v>36</v>
      </c>
      <c r="M57" s="24">
        <f t="shared" si="5"/>
        <v>36</v>
      </c>
      <c r="N57" s="24">
        <f t="shared" si="5"/>
        <v>36</v>
      </c>
      <c r="O57" s="24">
        <f t="shared" si="5"/>
        <v>36</v>
      </c>
      <c r="P57" s="24">
        <f t="shared" si="5"/>
        <v>36</v>
      </c>
      <c r="Q57" s="24">
        <f t="shared" si="5"/>
        <v>47</v>
      </c>
    </row>
    <row r="58" spans="2:17" x14ac:dyDescent="0.25">
      <c r="C58" s="36"/>
      <c r="D58" s="36"/>
      <c r="E58" s="36"/>
      <c r="H58" s="51" t="s">
        <v>21</v>
      </c>
      <c r="I58" s="51"/>
      <c r="J58" s="24">
        <f>COUNT(J9:J55)</f>
        <v>36</v>
      </c>
      <c r="K58" s="24">
        <f t="shared" ref="K58:Q58" si="6">COUNT(K9:K55)</f>
        <v>36</v>
      </c>
      <c r="L58" s="24">
        <f t="shared" si="6"/>
        <v>36</v>
      </c>
      <c r="M58" s="24">
        <f t="shared" si="6"/>
        <v>36</v>
      </c>
      <c r="N58" s="24">
        <f t="shared" si="6"/>
        <v>36</v>
      </c>
      <c r="O58" s="24">
        <f t="shared" si="6"/>
        <v>36</v>
      </c>
      <c r="P58" s="24">
        <f t="shared" si="6"/>
        <v>36</v>
      </c>
      <c r="Q58" s="24">
        <f t="shared" si="6"/>
        <v>47</v>
      </c>
    </row>
    <row r="59" spans="2:17" x14ac:dyDescent="0.25">
      <c r="C59" s="36"/>
      <c r="D59" s="36"/>
      <c r="E59" s="10"/>
      <c r="F59" s="12"/>
      <c r="H59" s="52" t="s">
        <v>16</v>
      </c>
      <c r="I59" s="52"/>
      <c r="J59" s="25">
        <f>J56/J58</f>
        <v>0.97222222222222221</v>
      </c>
      <c r="K59" s="26">
        <f t="shared" ref="K59:Q59" si="7">K56/K58</f>
        <v>0.88888888888888884</v>
      </c>
      <c r="L59" s="26">
        <f t="shared" si="7"/>
        <v>0</v>
      </c>
      <c r="M59" s="26">
        <f t="shared" si="7"/>
        <v>0</v>
      </c>
      <c r="N59" s="26">
        <f t="shared" si="7"/>
        <v>0</v>
      </c>
      <c r="O59" s="26">
        <f t="shared" si="7"/>
        <v>0</v>
      </c>
      <c r="P59" s="26">
        <f t="shared" si="7"/>
        <v>0</v>
      </c>
      <c r="Q59" s="26">
        <f t="shared" si="7"/>
        <v>0</v>
      </c>
    </row>
    <row r="60" spans="2:17" x14ac:dyDescent="0.25">
      <c r="C60" s="36"/>
      <c r="D60" s="36"/>
      <c r="E60" s="10"/>
      <c r="F60" s="12"/>
      <c r="H60" s="52" t="s">
        <v>17</v>
      </c>
      <c r="I60" s="52"/>
      <c r="J60" s="25">
        <f>J57/J58</f>
        <v>2.7777777777777776E-2</v>
      </c>
      <c r="K60" s="25">
        <f t="shared" ref="K60:Q60" si="8">K57/K58</f>
        <v>0.1111111111111111</v>
      </c>
      <c r="L60" s="26">
        <f t="shared" si="8"/>
        <v>1</v>
      </c>
      <c r="M60" s="26">
        <f t="shared" si="8"/>
        <v>1</v>
      </c>
      <c r="N60" s="26">
        <f t="shared" si="8"/>
        <v>1</v>
      </c>
      <c r="O60" s="26">
        <f t="shared" si="8"/>
        <v>1</v>
      </c>
      <c r="P60" s="26">
        <f t="shared" si="8"/>
        <v>1</v>
      </c>
      <c r="Q60" s="26">
        <f t="shared" si="8"/>
        <v>1</v>
      </c>
    </row>
    <row r="61" spans="2:17" x14ac:dyDescent="0.25">
      <c r="C61" s="36"/>
      <c r="D61" s="36"/>
      <c r="E61" s="11"/>
      <c r="F61" s="12"/>
    </row>
    <row r="62" spans="2:17" x14ac:dyDescent="0.25">
      <c r="C62" s="10"/>
      <c r="D62" s="10"/>
      <c r="E62" s="11"/>
      <c r="F62" s="12"/>
    </row>
    <row r="63" spans="2:17" x14ac:dyDescent="0.25">
      <c r="J63" s="53"/>
      <c r="K63" s="53"/>
      <c r="L63" s="53"/>
      <c r="M63" s="53"/>
      <c r="N63" s="53"/>
      <c r="O63" s="53"/>
      <c r="P63" s="53"/>
    </row>
    <row r="64" spans="2:17" x14ac:dyDescent="0.25">
      <c r="J64" s="46" t="s">
        <v>18</v>
      </c>
      <c r="K64" s="46"/>
      <c r="L64" s="46"/>
      <c r="M64" s="46"/>
      <c r="N64" s="46"/>
      <c r="O64" s="46"/>
      <c r="P64" s="46"/>
    </row>
  </sheetData>
  <mergeCells count="69">
    <mergeCell ref="J64:P64"/>
    <mergeCell ref="C57:D57"/>
    <mergeCell ref="I6:J6"/>
    <mergeCell ref="K6:P6"/>
    <mergeCell ref="C3:P3"/>
    <mergeCell ref="C60:D60"/>
    <mergeCell ref="C61:D61"/>
    <mergeCell ref="C59:D59"/>
    <mergeCell ref="C58:E58"/>
    <mergeCell ref="H56:I56"/>
    <mergeCell ref="H57:I57"/>
    <mergeCell ref="H58:I58"/>
    <mergeCell ref="H59:I59"/>
    <mergeCell ref="H60:I60"/>
    <mergeCell ref="J63:P63"/>
    <mergeCell ref="D4:G4"/>
    <mergeCell ref="J4:K4"/>
    <mergeCell ref="N4:O4"/>
    <mergeCell ref="D6:G6"/>
    <mergeCell ref="D8:I8"/>
    <mergeCell ref="D21:I21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3:I23"/>
    <mergeCell ref="D24:I24"/>
    <mergeCell ref="D25:I25"/>
    <mergeCell ref="D26:I26"/>
    <mergeCell ref="D27:I27"/>
    <mergeCell ref="B2:P2"/>
    <mergeCell ref="D47:I47"/>
    <mergeCell ref="D48:I48"/>
    <mergeCell ref="D49:I49"/>
    <mergeCell ref="D28:I28"/>
    <mergeCell ref="D29:I29"/>
    <mergeCell ref="D30:I30"/>
    <mergeCell ref="D32:I32"/>
    <mergeCell ref="D33:I33"/>
    <mergeCell ref="D41:I41"/>
    <mergeCell ref="D42:I42"/>
    <mergeCell ref="D43:I43"/>
    <mergeCell ref="D44:I44"/>
    <mergeCell ref="D45:I45"/>
    <mergeCell ref="D34:I34"/>
    <mergeCell ref="D22:I22"/>
    <mergeCell ref="D31:I31"/>
    <mergeCell ref="D10:I10"/>
    <mergeCell ref="C56:D56"/>
    <mergeCell ref="D51:I51"/>
    <mergeCell ref="D52:I52"/>
    <mergeCell ref="D53:I53"/>
    <mergeCell ref="D54:I54"/>
    <mergeCell ref="D55:I55"/>
    <mergeCell ref="D50:I50"/>
    <mergeCell ref="D35:I35"/>
    <mergeCell ref="D36:I36"/>
    <mergeCell ref="D37:I37"/>
    <mergeCell ref="D38:I38"/>
    <mergeCell ref="D39:I39"/>
    <mergeCell ref="D40:I40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1"/>
  <sheetViews>
    <sheetView tabSelected="1" zoomScaleNormal="100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 t="s">
        <v>96</v>
      </c>
      <c r="E4" s="54"/>
      <c r="F4" s="54"/>
      <c r="G4" s="54"/>
      <c r="I4" t="s">
        <v>1</v>
      </c>
      <c r="J4" s="43" t="s">
        <v>135</v>
      </c>
      <c r="K4" s="43"/>
      <c r="M4" t="s">
        <v>2</v>
      </c>
      <c r="N4" s="44">
        <v>45201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136</v>
      </c>
      <c r="E6" s="43"/>
      <c r="F6" s="43"/>
      <c r="G6" s="43"/>
      <c r="I6" s="47" t="s">
        <v>22</v>
      </c>
      <c r="J6" s="47"/>
      <c r="K6" s="48" t="s">
        <v>98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41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1" t="s">
        <v>117</v>
      </c>
      <c r="J9" s="30">
        <v>77</v>
      </c>
      <c r="K9" s="19">
        <v>92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24.142857142857142</v>
      </c>
    </row>
    <row r="10" spans="2:18" x14ac:dyDescent="0.25">
      <c r="B10" s="18">
        <f>B9+1</f>
        <v>2</v>
      </c>
      <c r="C10" s="28" t="s">
        <v>100</v>
      </c>
      <c r="D10" s="41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1" t="s">
        <v>118</v>
      </c>
      <c r="J10" s="30">
        <v>59</v>
      </c>
      <c r="K10" s="19">
        <v>31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x14ac:dyDescent="0.25">
      <c r="B11" s="18">
        <f t="shared" ref="B11:B26" si="1">B10+1</f>
        <v>3</v>
      </c>
      <c r="C11" s="28" t="s">
        <v>101</v>
      </c>
      <c r="D11" s="41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1" t="s">
        <v>119</v>
      </c>
      <c r="J11" s="30">
        <v>73</v>
      </c>
      <c r="K11" s="19">
        <v>90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23.285714285714285</v>
      </c>
    </row>
    <row r="12" spans="2:18" x14ac:dyDescent="0.25">
      <c r="B12" s="18">
        <f t="shared" si="1"/>
        <v>4</v>
      </c>
      <c r="C12" s="28" t="s">
        <v>102</v>
      </c>
      <c r="D12" s="41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1" t="s">
        <v>120</v>
      </c>
      <c r="J12" s="30">
        <v>74</v>
      </c>
      <c r="K12" s="19">
        <v>74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21.142857142857142</v>
      </c>
    </row>
    <row r="13" spans="2:18" x14ac:dyDescent="0.25">
      <c r="B13" s="18">
        <f t="shared" si="1"/>
        <v>5</v>
      </c>
      <c r="C13" s="28" t="s">
        <v>103</v>
      </c>
      <c r="D13" s="41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1" t="s">
        <v>121</v>
      </c>
      <c r="J13" s="30">
        <v>79</v>
      </c>
      <c r="K13" s="19">
        <v>94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24.714285714285715</v>
      </c>
    </row>
    <row r="14" spans="2:18" x14ac:dyDescent="0.25">
      <c r="B14" s="18">
        <f t="shared" si="1"/>
        <v>6</v>
      </c>
      <c r="C14" s="28" t="s">
        <v>104</v>
      </c>
      <c r="D14" s="41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1" t="s">
        <v>122</v>
      </c>
      <c r="J14" s="30">
        <v>77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23.857142857142858</v>
      </c>
    </row>
    <row r="15" spans="2:18" x14ac:dyDescent="0.25">
      <c r="B15" s="18">
        <f t="shared" si="1"/>
        <v>7</v>
      </c>
      <c r="C15" s="28" t="s">
        <v>105</v>
      </c>
      <c r="D15" s="41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1" t="s">
        <v>123</v>
      </c>
      <c r="J15" s="30">
        <v>50</v>
      </c>
      <c r="K15" s="19">
        <v>47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13.857142857142858</v>
      </c>
    </row>
    <row r="16" spans="2:18" x14ac:dyDescent="0.25">
      <c r="B16" s="18">
        <f t="shared" si="1"/>
        <v>8</v>
      </c>
      <c r="C16" s="28" t="s">
        <v>107</v>
      </c>
      <c r="D16" s="41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1" t="s">
        <v>124</v>
      </c>
      <c r="J16" s="30">
        <v>75</v>
      </c>
      <c r="K16" s="19">
        <v>90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23.571428571428573</v>
      </c>
    </row>
    <row r="17" spans="2:17" x14ac:dyDescent="0.25">
      <c r="B17" s="18">
        <f t="shared" si="1"/>
        <v>9</v>
      </c>
      <c r="C17" s="28" t="s">
        <v>106</v>
      </c>
      <c r="D17" s="41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1" t="s">
        <v>125</v>
      </c>
      <c r="J17" s="30">
        <v>70</v>
      </c>
      <c r="K17" s="19">
        <v>82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21.714285714285715</v>
      </c>
    </row>
    <row r="18" spans="2:17" x14ac:dyDescent="0.25">
      <c r="B18" s="18">
        <f t="shared" si="1"/>
        <v>10</v>
      </c>
      <c r="C18" s="28" t="s">
        <v>108</v>
      </c>
      <c r="D18" s="41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1" t="s">
        <v>126</v>
      </c>
      <c r="J18" s="30">
        <v>70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22.857142857142858</v>
      </c>
    </row>
    <row r="19" spans="2:17" x14ac:dyDescent="0.25">
      <c r="B19" s="18">
        <f t="shared" si="1"/>
        <v>11</v>
      </c>
      <c r="C19" s="28" t="s">
        <v>109</v>
      </c>
      <c r="D19" s="41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1" t="s">
        <v>127</v>
      </c>
      <c r="J19" s="30">
        <v>49</v>
      </c>
      <c r="K19" s="19">
        <v>43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13.142857142857142</v>
      </c>
    </row>
    <row r="20" spans="2:17" x14ac:dyDescent="0.25">
      <c r="B20" s="18">
        <f t="shared" si="1"/>
        <v>12</v>
      </c>
      <c r="C20" s="28" t="s">
        <v>110</v>
      </c>
      <c r="D20" s="41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1" t="s">
        <v>128</v>
      </c>
      <c r="J20" s="30">
        <v>81</v>
      </c>
      <c r="K20" s="19">
        <v>90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24.428571428571427</v>
      </c>
    </row>
    <row r="21" spans="2:17" x14ac:dyDescent="0.25">
      <c r="B21" s="18">
        <f t="shared" si="1"/>
        <v>13</v>
      </c>
      <c r="C21" s="28" t="s">
        <v>111</v>
      </c>
      <c r="D21" s="41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1" t="s">
        <v>129</v>
      </c>
      <c r="J21" s="30">
        <v>28</v>
      </c>
      <c r="K21" s="19">
        <v>77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15</v>
      </c>
    </row>
    <row r="22" spans="2:17" x14ac:dyDescent="0.25">
      <c r="B22" s="18">
        <f t="shared" si="1"/>
        <v>14</v>
      </c>
      <c r="C22" s="28" t="s">
        <v>112</v>
      </c>
      <c r="D22" s="41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1" t="s">
        <v>130</v>
      </c>
      <c r="J22" s="30">
        <v>75</v>
      </c>
      <c r="K22" s="19">
        <v>89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23.428571428571427</v>
      </c>
    </row>
    <row r="23" spans="2:17" x14ac:dyDescent="0.25">
      <c r="B23" s="18">
        <f t="shared" si="1"/>
        <v>15</v>
      </c>
      <c r="C23" s="28" t="s">
        <v>113</v>
      </c>
      <c r="D23" s="41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1" t="s">
        <v>131</v>
      </c>
      <c r="J23" s="30">
        <v>69.928571428571431</v>
      </c>
      <c r="K23" s="19">
        <v>90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22.846938775510207</v>
      </c>
    </row>
    <row r="24" spans="2:17" x14ac:dyDescent="0.25">
      <c r="B24" s="18">
        <f t="shared" si="1"/>
        <v>16</v>
      </c>
      <c r="C24" s="28" t="s">
        <v>114</v>
      </c>
      <c r="D24" s="41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1" t="s">
        <v>132</v>
      </c>
      <c r="J24" s="30">
        <v>81</v>
      </c>
      <c r="K24" s="19">
        <v>90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24.428571428571427</v>
      </c>
    </row>
    <row r="25" spans="2:17" x14ac:dyDescent="0.25">
      <c r="B25" s="18">
        <f t="shared" si="1"/>
        <v>17</v>
      </c>
      <c r="C25" s="28" t="s">
        <v>115</v>
      </c>
      <c r="D25" s="41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1" t="s">
        <v>133</v>
      </c>
      <c r="J25" s="30">
        <v>66</v>
      </c>
      <c r="K25" s="19">
        <v>92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22.571428571428573</v>
      </c>
    </row>
    <row r="26" spans="2:17" x14ac:dyDescent="0.25">
      <c r="B26" s="18">
        <f t="shared" si="1"/>
        <v>18</v>
      </c>
      <c r="C26" s="28" t="s">
        <v>116</v>
      </c>
      <c r="D26" s="41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1" t="s">
        <v>134</v>
      </c>
      <c r="J26" s="30">
        <v>75</v>
      </c>
      <c r="K26" s="19">
        <v>90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23.571428571428573</v>
      </c>
    </row>
    <row r="27" spans="2:17" x14ac:dyDescent="0.25">
      <c r="B27" s="18"/>
      <c r="C27" s="28"/>
      <c r="D27" s="41"/>
      <c r="E27" s="41"/>
      <c r="F27" s="41"/>
      <c r="G27" s="41"/>
      <c r="H27" s="41"/>
      <c r="I27" s="41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/>
      <c r="C28" s="28"/>
      <c r="D28" s="41"/>
      <c r="E28" s="41"/>
      <c r="F28" s="41"/>
      <c r="G28" s="41"/>
      <c r="H28" s="41"/>
      <c r="I28" s="41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/>
      <c r="C29" s="28"/>
      <c r="D29" s="41"/>
      <c r="E29" s="41"/>
      <c r="F29" s="41"/>
      <c r="G29" s="41"/>
      <c r="H29" s="41"/>
      <c r="I29" s="41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/>
      <c r="C30" s="28"/>
      <c r="D30" s="41"/>
      <c r="E30" s="41"/>
      <c r="F30" s="41"/>
      <c r="G30" s="41"/>
      <c r="H30" s="41"/>
      <c r="I30" s="41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/>
      <c r="C31" s="28"/>
      <c r="D31" s="41"/>
      <c r="E31" s="41"/>
      <c r="F31" s="41"/>
      <c r="G31" s="41"/>
      <c r="H31" s="41"/>
      <c r="I31" s="41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/>
      <c r="C32" s="28"/>
      <c r="D32" s="41"/>
      <c r="E32" s="41"/>
      <c r="F32" s="41"/>
      <c r="G32" s="41"/>
      <c r="H32" s="41"/>
      <c r="I32" s="41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/>
      <c r="C33" s="28"/>
      <c r="D33" s="41"/>
      <c r="E33" s="41"/>
      <c r="F33" s="41"/>
      <c r="G33" s="41"/>
      <c r="H33" s="41"/>
      <c r="I33" s="41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/>
      <c r="C34" s="28"/>
      <c r="D34" s="41"/>
      <c r="E34" s="41"/>
      <c r="F34" s="41"/>
      <c r="G34" s="41"/>
      <c r="H34" s="41"/>
      <c r="I34" s="41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/>
      <c r="C35" s="28"/>
      <c r="D35" s="41"/>
      <c r="E35" s="41"/>
      <c r="F35" s="41"/>
      <c r="G35" s="41"/>
      <c r="H35" s="41"/>
      <c r="I35" s="41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/>
      <c r="C36" s="28"/>
      <c r="D36" s="41"/>
      <c r="E36" s="41"/>
      <c r="F36" s="41"/>
      <c r="G36" s="41"/>
      <c r="H36" s="41"/>
      <c r="I36" s="41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/>
      <c r="C37" s="28"/>
      <c r="D37" s="41"/>
      <c r="E37" s="41"/>
      <c r="F37" s="41"/>
      <c r="G37" s="41"/>
      <c r="H37" s="41"/>
      <c r="I37" s="41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/>
      <c r="C38" s="28"/>
      <c r="D38" s="41"/>
      <c r="E38" s="41"/>
      <c r="F38" s="41"/>
      <c r="G38" s="41"/>
      <c r="H38" s="41"/>
      <c r="I38" s="41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/>
      <c r="C39" s="28"/>
      <c r="D39" s="41"/>
      <c r="E39" s="41"/>
      <c r="F39" s="41"/>
      <c r="G39" s="41"/>
      <c r="H39" s="41"/>
      <c r="I39" s="41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28"/>
      <c r="D40" s="41"/>
      <c r="E40" s="41"/>
      <c r="F40" s="41"/>
      <c r="G40" s="41"/>
      <c r="H40" s="41"/>
      <c r="I40" s="41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28"/>
      <c r="D41" s="41"/>
      <c r="E41" s="41"/>
      <c r="F41" s="41"/>
      <c r="G41" s="41"/>
      <c r="H41" s="41"/>
      <c r="I41" s="41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28"/>
      <c r="D42" s="41"/>
      <c r="E42" s="41"/>
      <c r="F42" s="41"/>
      <c r="G42" s="41"/>
      <c r="H42" s="41"/>
      <c r="I42" s="41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28"/>
      <c r="D43" s="41"/>
      <c r="E43" s="41"/>
      <c r="F43" s="41"/>
      <c r="G43" s="41"/>
      <c r="H43" s="41"/>
      <c r="I43" s="41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28"/>
      <c r="D44" s="41"/>
      <c r="E44" s="41"/>
      <c r="F44" s="41"/>
      <c r="G44" s="41"/>
      <c r="H44" s="41"/>
      <c r="I44" s="4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>
        <f t="shared" ref="Q49:Q52" si="2">SUM(J49:P49)/7</f>
        <v>0</v>
      </c>
    </row>
    <row r="50" spans="2:17" x14ac:dyDescent="0.25">
      <c r="B50" s="18"/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/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/>
      <c r="C52" s="22"/>
      <c r="D52" s="38"/>
      <c r="E52" s="39"/>
      <c r="F52" s="39"/>
      <c r="G52" s="39"/>
      <c r="H52" s="39"/>
      <c r="I52" s="40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6"/>
      <c r="D53" s="36"/>
      <c r="E53" s="17"/>
      <c r="H53" s="50" t="s">
        <v>19</v>
      </c>
      <c r="I53" s="50"/>
      <c r="J53" s="23">
        <f>COUNTIF(J9:J52,"&gt;69")</f>
        <v>13</v>
      </c>
      <c r="K53" s="23">
        <f t="shared" ref="K53:P53" si="3">COUNTIF(K9:K52,"&gt;=70")</f>
        <v>15</v>
      </c>
      <c r="L53" s="23">
        <f t="shared" si="3"/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COUNTIF(Q9:Q48,"&gt;=70")</f>
        <v>0</v>
      </c>
    </row>
    <row r="54" spans="2:17" x14ac:dyDescent="0.25">
      <c r="C54" s="36"/>
      <c r="D54" s="36"/>
      <c r="E54" s="21"/>
      <c r="H54" s="51" t="s">
        <v>20</v>
      </c>
      <c r="I54" s="51"/>
      <c r="J54" s="24">
        <f>COUNTIF(J9:J52,"&lt;69")</f>
        <v>5</v>
      </c>
      <c r="K54" s="24">
        <f t="shared" ref="K54:Q54" si="4">COUNTIF(K9:K52,"&lt;70")</f>
        <v>3</v>
      </c>
      <c r="L54" s="24">
        <f t="shared" si="4"/>
        <v>18</v>
      </c>
      <c r="M54" s="24">
        <f t="shared" si="4"/>
        <v>18</v>
      </c>
      <c r="N54" s="24">
        <f t="shared" si="4"/>
        <v>18</v>
      </c>
      <c r="O54" s="24">
        <f t="shared" si="4"/>
        <v>18</v>
      </c>
      <c r="P54" s="24">
        <f t="shared" si="4"/>
        <v>18</v>
      </c>
      <c r="Q54" s="24">
        <f t="shared" si="4"/>
        <v>44</v>
      </c>
    </row>
    <row r="55" spans="2:17" x14ac:dyDescent="0.25">
      <c r="C55" s="36"/>
      <c r="D55" s="36"/>
      <c r="E55" s="36"/>
      <c r="H55" s="51" t="s">
        <v>21</v>
      </c>
      <c r="I55" s="51"/>
      <c r="J55" s="24">
        <f t="shared" ref="J55:Q55" si="5">COUNT(J9:J52)</f>
        <v>18</v>
      </c>
      <c r="K55" s="24">
        <f t="shared" si="5"/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44</v>
      </c>
    </row>
    <row r="56" spans="2:17" x14ac:dyDescent="0.25">
      <c r="C56" s="36"/>
      <c r="D56" s="36"/>
      <c r="E56" s="17"/>
      <c r="F56" s="12"/>
      <c r="H56" s="52" t="s">
        <v>16</v>
      </c>
      <c r="I56" s="52"/>
      <c r="J56" s="25">
        <f>J53/J55</f>
        <v>0.72222222222222221</v>
      </c>
      <c r="K56" s="26">
        <f t="shared" ref="K56:Q56" si="6">K53/K55</f>
        <v>0.83333333333333337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6"/>
      <c r="D57" s="36"/>
      <c r="E57" s="17"/>
      <c r="F57" s="12"/>
      <c r="H57" s="52" t="s">
        <v>17</v>
      </c>
      <c r="I57" s="52"/>
      <c r="J57" s="25">
        <f>J54/J55</f>
        <v>0.27777777777777779</v>
      </c>
      <c r="K57" s="25">
        <f t="shared" ref="K57:Q57" si="7">K54/K55</f>
        <v>0.16666666666666666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6"/>
      <c r="D58" s="36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53"/>
      <c r="K60" s="53"/>
      <c r="L60" s="53"/>
      <c r="M60" s="53"/>
      <c r="N60" s="53"/>
      <c r="O60" s="53"/>
      <c r="P60" s="53"/>
    </row>
    <row r="61" spans="2:17" x14ac:dyDescent="0.25">
      <c r="J61" s="46" t="s">
        <v>18</v>
      </c>
      <c r="K61" s="46"/>
      <c r="L61" s="46"/>
      <c r="M61" s="46"/>
      <c r="N61" s="46"/>
      <c r="O61" s="46"/>
      <c r="P61" s="46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/>
      <c r="E4" s="54"/>
      <c r="F4" s="54"/>
      <c r="G4" s="54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41"/>
      <c r="E9" s="41"/>
      <c r="F9" s="41"/>
      <c r="G9" s="41"/>
      <c r="H9" s="41"/>
      <c r="I9" s="41"/>
      <c r="J9" s="30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/>
      <c r="D10" s="41"/>
      <c r="E10" s="41"/>
      <c r="F10" s="41"/>
      <c r="G10" s="41"/>
      <c r="H10" s="41"/>
      <c r="I10" s="41"/>
      <c r="J10" s="3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/>
      <c r="D11" s="41"/>
      <c r="E11" s="41"/>
      <c r="F11" s="41"/>
      <c r="G11" s="41"/>
      <c r="H11" s="41"/>
      <c r="I11" s="41"/>
      <c r="J11" s="30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/>
      <c r="D12" s="41"/>
      <c r="E12" s="41"/>
      <c r="F12" s="41"/>
      <c r="G12" s="41"/>
      <c r="H12" s="41"/>
      <c r="I12" s="41"/>
      <c r="J12" s="3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/>
      <c r="D13" s="41"/>
      <c r="E13" s="41"/>
      <c r="F13" s="41"/>
      <c r="G13" s="41"/>
      <c r="H13" s="41"/>
      <c r="I13" s="41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/>
      <c r="D14" s="41"/>
      <c r="E14" s="41"/>
      <c r="F14" s="41"/>
      <c r="G14" s="41"/>
      <c r="H14" s="41"/>
      <c r="I14" s="41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/>
      <c r="D15" s="41"/>
      <c r="E15" s="41"/>
      <c r="F15" s="41"/>
      <c r="G15" s="41"/>
      <c r="H15" s="41"/>
      <c r="I15" s="41"/>
      <c r="J15" s="3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/>
      <c r="D16" s="41"/>
      <c r="E16" s="41"/>
      <c r="F16" s="41"/>
      <c r="G16" s="41"/>
      <c r="H16" s="41"/>
      <c r="I16" s="41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/>
      <c r="D17" s="41"/>
      <c r="E17" s="41"/>
      <c r="F17" s="41"/>
      <c r="G17" s="41"/>
      <c r="H17" s="41"/>
      <c r="I17" s="41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/>
      <c r="D18" s="41"/>
      <c r="E18" s="41"/>
      <c r="F18" s="41"/>
      <c r="G18" s="41"/>
      <c r="H18" s="41"/>
      <c r="I18" s="41"/>
      <c r="J18" s="3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/>
      <c r="D19" s="41"/>
      <c r="E19" s="41"/>
      <c r="F19" s="41"/>
      <c r="G19" s="41"/>
      <c r="H19" s="41"/>
      <c r="I19" s="41"/>
      <c r="J19" s="3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/>
      <c r="D20" s="41"/>
      <c r="E20" s="41"/>
      <c r="F20" s="41"/>
      <c r="G20" s="41"/>
      <c r="H20" s="41"/>
      <c r="I20" s="41"/>
      <c r="J20" s="3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/>
      <c r="D21" s="41"/>
      <c r="E21" s="41"/>
      <c r="F21" s="41"/>
      <c r="G21" s="41"/>
      <c r="H21" s="41"/>
      <c r="I21" s="41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41"/>
      <c r="E22" s="41"/>
      <c r="F22" s="41"/>
      <c r="G22" s="41"/>
      <c r="H22" s="41"/>
      <c r="I22" s="41"/>
      <c r="J22" s="3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41"/>
      <c r="E23" s="41"/>
      <c r="F23" s="41"/>
      <c r="G23" s="41"/>
      <c r="H23" s="41"/>
      <c r="I23" s="41"/>
      <c r="J23" s="3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41"/>
      <c r="E24" s="41"/>
      <c r="F24" s="41"/>
      <c r="G24" s="41"/>
      <c r="H24" s="41"/>
      <c r="I24" s="41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41"/>
      <c r="E25" s="41"/>
      <c r="F25" s="41"/>
      <c r="G25" s="41"/>
      <c r="H25" s="41"/>
      <c r="I25" s="41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41"/>
      <c r="E26" s="41"/>
      <c r="F26" s="41"/>
      <c r="G26" s="41"/>
      <c r="H26" s="41"/>
      <c r="I26" s="41"/>
      <c r="J26" s="3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41"/>
      <c r="E27" s="41"/>
      <c r="F27" s="41"/>
      <c r="G27" s="41"/>
      <c r="H27" s="41"/>
      <c r="I27" s="41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28"/>
      <c r="D28" s="41"/>
      <c r="E28" s="41"/>
      <c r="F28" s="41"/>
      <c r="G28" s="41"/>
      <c r="H28" s="41"/>
      <c r="I28" s="41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28"/>
      <c r="D29" s="41"/>
      <c r="E29" s="41"/>
      <c r="F29" s="41"/>
      <c r="G29" s="41"/>
      <c r="H29" s="41"/>
      <c r="I29" s="41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8"/>
      <c r="D30" s="41"/>
      <c r="E30" s="41"/>
      <c r="F30" s="41"/>
      <c r="G30" s="41"/>
      <c r="H30" s="41"/>
      <c r="I30" s="41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28"/>
      <c r="D31" s="41"/>
      <c r="E31" s="41"/>
      <c r="F31" s="41"/>
      <c r="G31" s="41"/>
      <c r="H31" s="41"/>
      <c r="I31" s="41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28"/>
      <c r="D32" s="41"/>
      <c r="E32" s="41"/>
      <c r="F32" s="41"/>
      <c r="G32" s="41"/>
      <c r="H32" s="41"/>
      <c r="I32" s="41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28"/>
      <c r="D33" s="41"/>
      <c r="E33" s="41"/>
      <c r="F33" s="41"/>
      <c r="G33" s="41"/>
      <c r="H33" s="41"/>
      <c r="I33" s="41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28"/>
      <c r="D34" s="41"/>
      <c r="E34" s="41"/>
      <c r="F34" s="41"/>
      <c r="G34" s="41"/>
      <c r="H34" s="41"/>
      <c r="I34" s="41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28"/>
      <c r="D35" s="41"/>
      <c r="E35" s="41"/>
      <c r="F35" s="41"/>
      <c r="G35" s="41"/>
      <c r="H35" s="41"/>
      <c r="I35" s="41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28"/>
      <c r="D36" s="41"/>
      <c r="E36" s="41"/>
      <c r="F36" s="41"/>
      <c r="G36" s="41"/>
      <c r="H36" s="41"/>
      <c r="I36" s="41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8"/>
      <c r="D37" s="41"/>
      <c r="E37" s="41"/>
      <c r="F37" s="41"/>
      <c r="G37" s="41"/>
      <c r="H37" s="41"/>
      <c r="I37" s="41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28"/>
      <c r="D38" s="41"/>
      <c r="E38" s="41"/>
      <c r="F38" s="41"/>
      <c r="G38" s="41"/>
      <c r="H38" s="41"/>
      <c r="I38" s="41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8"/>
      <c r="D39" s="41"/>
      <c r="E39" s="41"/>
      <c r="F39" s="41"/>
      <c r="G39" s="41"/>
      <c r="H39" s="41"/>
      <c r="I39" s="41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8"/>
      <c r="D40" s="41"/>
      <c r="E40" s="41"/>
      <c r="F40" s="41"/>
      <c r="G40" s="41"/>
      <c r="H40" s="41"/>
      <c r="I40" s="41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28"/>
      <c r="D41" s="41"/>
      <c r="E41" s="41"/>
      <c r="F41" s="41"/>
      <c r="G41" s="41"/>
      <c r="H41" s="41"/>
      <c r="I41" s="41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8"/>
      <c r="D42" s="41"/>
      <c r="E42" s="41"/>
      <c r="F42" s="41"/>
      <c r="G42" s="41"/>
      <c r="H42" s="41"/>
      <c r="I42" s="41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28"/>
      <c r="D43" s="41"/>
      <c r="E43" s="41"/>
      <c r="F43" s="41"/>
      <c r="G43" s="41"/>
      <c r="H43" s="41"/>
      <c r="I43" s="41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28"/>
      <c r="D44" s="41"/>
      <c r="E44" s="41"/>
      <c r="F44" s="41"/>
      <c r="G44" s="41"/>
      <c r="H44" s="41"/>
      <c r="I44" s="4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50" t="s">
        <v>19</v>
      </c>
      <c r="I54" s="5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51" t="s">
        <v>20</v>
      </c>
      <c r="I55" s="51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6"/>
      <c r="D56" s="36"/>
      <c r="E56" s="36"/>
      <c r="H56" s="51" t="s">
        <v>21</v>
      </c>
      <c r="I56" s="51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52" t="s">
        <v>16</v>
      </c>
      <c r="I57" s="52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52" t="s">
        <v>17</v>
      </c>
      <c r="I58" s="52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" zoomScale="84" zoomScaleNormal="84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/>
      <c r="E4" s="54"/>
      <c r="F4" s="54"/>
      <c r="G4" s="54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41"/>
      <c r="E9" s="41"/>
      <c r="F9" s="41"/>
      <c r="G9" s="41"/>
      <c r="H9" s="41"/>
      <c r="I9" s="41"/>
      <c r="J9" s="30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/>
      <c r="D10" s="41"/>
      <c r="E10" s="41"/>
      <c r="F10" s="41"/>
      <c r="G10" s="41"/>
      <c r="H10" s="41"/>
      <c r="I10" s="41"/>
      <c r="J10" s="3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/>
      <c r="D11" s="41"/>
      <c r="E11" s="41"/>
      <c r="F11" s="41"/>
      <c r="G11" s="41"/>
      <c r="H11" s="41"/>
      <c r="I11" s="41"/>
      <c r="J11" s="30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/>
      <c r="D12" s="41"/>
      <c r="E12" s="41"/>
      <c r="F12" s="41"/>
      <c r="G12" s="41"/>
      <c r="H12" s="41"/>
      <c r="I12" s="41"/>
      <c r="J12" s="3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/>
      <c r="D13" s="41"/>
      <c r="E13" s="41"/>
      <c r="F13" s="41"/>
      <c r="G13" s="41"/>
      <c r="H13" s="41"/>
      <c r="I13" s="41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/>
      <c r="D14" s="41"/>
      <c r="E14" s="41"/>
      <c r="F14" s="41"/>
      <c r="G14" s="41"/>
      <c r="H14" s="41"/>
      <c r="I14" s="41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/>
      <c r="D15" s="41"/>
      <c r="E15" s="41"/>
      <c r="F15" s="41"/>
      <c r="G15" s="41"/>
      <c r="H15" s="41"/>
      <c r="I15" s="41"/>
      <c r="J15" s="3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/>
      <c r="D16" s="41"/>
      <c r="E16" s="41"/>
      <c r="F16" s="41"/>
      <c r="G16" s="41"/>
      <c r="H16" s="41"/>
      <c r="I16" s="41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/>
      <c r="D17" s="41"/>
      <c r="E17" s="41"/>
      <c r="F17" s="41"/>
      <c r="G17" s="41"/>
      <c r="H17" s="41"/>
      <c r="I17" s="41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/>
      <c r="D18" s="41"/>
      <c r="E18" s="41"/>
      <c r="F18" s="41"/>
      <c r="G18" s="41"/>
      <c r="H18" s="41"/>
      <c r="I18" s="41"/>
      <c r="J18" s="3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/>
      <c r="D19" s="41"/>
      <c r="E19" s="41"/>
      <c r="F19" s="41"/>
      <c r="G19" s="41"/>
      <c r="H19" s="41"/>
      <c r="I19" s="41"/>
      <c r="J19" s="3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/>
      <c r="D20" s="41"/>
      <c r="E20" s="41"/>
      <c r="F20" s="41"/>
      <c r="G20" s="41"/>
      <c r="H20" s="41"/>
      <c r="I20" s="41"/>
      <c r="J20" s="3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/>
      <c r="D21" s="41"/>
      <c r="E21" s="41"/>
      <c r="F21" s="41"/>
      <c r="G21" s="41"/>
      <c r="H21" s="41"/>
      <c r="I21" s="41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41"/>
      <c r="E22" s="41"/>
      <c r="F22" s="41"/>
      <c r="G22" s="41"/>
      <c r="H22" s="41"/>
      <c r="I22" s="41"/>
      <c r="J22" s="3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41"/>
      <c r="E23" s="41"/>
      <c r="F23" s="41"/>
      <c r="G23" s="41"/>
      <c r="H23" s="41"/>
      <c r="I23" s="41"/>
      <c r="J23" s="3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41"/>
      <c r="E24" s="41"/>
      <c r="F24" s="41"/>
      <c r="G24" s="41"/>
      <c r="H24" s="41"/>
      <c r="I24" s="41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41"/>
      <c r="E25" s="41"/>
      <c r="F25" s="41"/>
      <c r="G25" s="41"/>
      <c r="H25" s="41"/>
      <c r="I25" s="41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41"/>
      <c r="E26" s="41"/>
      <c r="F26" s="41"/>
      <c r="G26" s="41"/>
      <c r="H26" s="41"/>
      <c r="I26" s="41"/>
      <c r="J26" s="3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41"/>
      <c r="E27" s="41"/>
      <c r="F27" s="41"/>
      <c r="G27" s="41"/>
      <c r="H27" s="41"/>
      <c r="I27" s="41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28"/>
      <c r="D28" s="41"/>
      <c r="E28" s="41"/>
      <c r="F28" s="41"/>
      <c r="G28" s="41"/>
      <c r="H28" s="41"/>
      <c r="I28" s="41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28"/>
      <c r="D29" s="41"/>
      <c r="E29" s="41"/>
      <c r="F29" s="41"/>
      <c r="G29" s="41"/>
      <c r="H29" s="41"/>
      <c r="I29" s="41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8"/>
      <c r="D30" s="41"/>
      <c r="E30" s="41"/>
      <c r="F30" s="41"/>
      <c r="G30" s="41"/>
      <c r="H30" s="41"/>
      <c r="I30" s="41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28"/>
      <c r="D31" s="41"/>
      <c r="E31" s="41"/>
      <c r="F31" s="41"/>
      <c r="G31" s="41"/>
      <c r="H31" s="41"/>
      <c r="I31" s="41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28"/>
      <c r="D32" s="41"/>
      <c r="E32" s="41"/>
      <c r="F32" s="41"/>
      <c r="G32" s="41"/>
      <c r="H32" s="41"/>
      <c r="I32" s="41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28"/>
      <c r="D33" s="41"/>
      <c r="E33" s="41"/>
      <c r="F33" s="41"/>
      <c r="G33" s="41"/>
      <c r="H33" s="41"/>
      <c r="I33" s="41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28"/>
      <c r="D34" s="41"/>
      <c r="E34" s="41"/>
      <c r="F34" s="41"/>
      <c r="G34" s="41"/>
      <c r="H34" s="41"/>
      <c r="I34" s="41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28"/>
      <c r="D35" s="41"/>
      <c r="E35" s="41"/>
      <c r="F35" s="41"/>
      <c r="G35" s="41"/>
      <c r="H35" s="41"/>
      <c r="I35" s="41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28"/>
      <c r="D36" s="41"/>
      <c r="E36" s="41"/>
      <c r="F36" s="41"/>
      <c r="G36" s="41"/>
      <c r="H36" s="41"/>
      <c r="I36" s="41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8"/>
      <c r="D37" s="41"/>
      <c r="E37" s="41"/>
      <c r="F37" s="41"/>
      <c r="G37" s="41"/>
      <c r="H37" s="41"/>
      <c r="I37" s="41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28"/>
      <c r="D38" s="41"/>
      <c r="E38" s="41"/>
      <c r="F38" s="41"/>
      <c r="G38" s="41"/>
      <c r="H38" s="41"/>
      <c r="I38" s="41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8"/>
      <c r="D39" s="41"/>
      <c r="E39" s="41"/>
      <c r="F39" s="41"/>
      <c r="G39" s="41"/>
      <c r="H39" s="41"/>
      <c r="I39" s="41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8"/>
      <c r="D40" s="41"/>
      <c r="E40" s="41"/>
      <c r="F40" s="41"/>
      <c r="G40" s="41"/>
      <c r="H40" s="41"/>
      <c r="I40" s="41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28"/>
      <c r="D41" s="41"/>
      <c r="E41" s="41"/>
      <c r="F41" s="41"/>
      <c r="G41" s="41"/>
      <c r="H41" s="41"/>
      <c r="I41" s="41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8"/>
      <c r="D42" s="41"/>
      <c r="E42" s="41"/>
      <c r="F42" s="41"/>
      <c r="G42" s="41"/>
      <c r="H42" s="41"/>
      <c r="I42" s="41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28"/>
      <c r="D43" s="41"/>
      <c r="E43" s="41"/>
      <c r="F43" s="41"/>
      <c r="G43" s="41"/>
      <c r="H43" s="41"/>
      <c r="I43" s="41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28"/>
      <c r="D44" s="41"/>
      <c r="E44" s="41"/>
      <c r="F44" s="41"/>
      <c r="G44" s="41"/>
      <c r="H44" s="41"/>
      <c r="I44" s="4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7"/>
      <c r="E45" s="37"/>
      <c r="F45" s="37"/>
      <c r="G45" s="37"/>
      <c r="H45" s="37"/>
      <c r="I45" s="3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50" t="s">
        <v>19</v>
      </c>
      <c r="I54" s="5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51" t="s">
        <v>20</v>
      </c>
      <c r="I55" s="51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6"/>
      <c r="D56" s="36"/>
      <c r="E56" s="36"/>
      <c r="H56" s="51" t="s">
        <v>21</v>
      </c>
      <c r="I56" s="51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52" t="s">
        <v>16</v>
      </c>
      <c r="I57" s="52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52" t="s">
        <v>17</v>
      </c>
      <c r="I58" s="52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zoomScaleNormal="100" workbookViewId="0">
      <selection activeCell="Q30" sqref="Q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/>
      <c r="E4" s="54"/>
      <c r="F4" s="54"/>
      <c r="G4" s="54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33"/>
      <c r="E9" s="34"/>
      <c r="F9" s="34"/>
      <c r="G9" s="34"/>
      <c r="H9" s="34"/>
      <c r="I9" s="35"/>
      <c r="J9" s="30">
        <v>0</v>
      </c>
      <c r="K9" s="19">
        <v>0</v>
      </c>
      <c r="L9" s="19"/>
      <c r="M9" s="19"/>
      <c r="N9" s="19"/>
      <c r="O9" s="19"/>
      <c r="P9" s="19"/>
      <c r="Q9" s="14">
        <f>SUM(J9:P9)/7</f>
        <v>0</v>
      </c>
    </row>
    <row r="10" spans="2:18" x14ac:dyDescent="0.25">
      <c r="B10" s="18">
        <f>B9+1</f>
        <v>2</v>
      </c>
      <c r="C10" s="28"/>
      <c r="D10" s="33"/>
      <c r="E10" s="34"/>
      <c r="F10" s="34"/>
      <c r="G10" s="34"/>
      <c r="H10" s="34"/>
      <c r="I10" s="35"/>
      <c r="J10" s="30">
        <v>0</v>
      </c>
      <c r="K10" s="19">
        <v>0</v>
      </c>
      <c r="L10" s="19"/>
      <c r="M10" s="19"/>
      <c r="N10" s="19"/>
      <c r="O10" s="19"/>
      <c r="P10" s="19"/>
      <c r="Q10" s="14">
        <f t="shared" ref="Q10:Q44" si="0">SUM(J10:P10)/7</f>
        <v>0</v>
      </c>
    </row>
    <row r="11" spans="2:18" x14ac:dyDescent="0.25">
      <c r="B11" s="28">
        <v>3</v>
      </c>
      <c r="C11" s="28"/>
      <c r="D11" s="55"/>
      <c r="E11" s="55"/>
      <c r="F11" s="55"/>
      <c r="G11" s="55"/>
      <c r="H11" s="55"/>
      <c r="I11" s="55"/>
      <c r="J11" s="30">
        <v>0</v>
      </c>
      <c r="K11" s="19">
        <v>0</v>
      </c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28">
        <f t="shared" ref="B12" si="1">B11+1</f>
        <v>4</v>
      </c>
      <c r="C12" s="28"/>
      <c r="D12" s="55"/>
      <c r="E12" s="55"/>
      <c r="F12" s="55"/>
      <c r="G12" s="55"/>
      <c r="H12" s="55"/>
      <c r="I12" s="55"/>
      <c r="J12" s="30">
        <v>0</v>
      </c>
      <c r="K12" s="19">
        <v>0</v>
      </c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28">
        <v>5</v>
      </c>
      <c r="C13" s="28"/>
      <c r="D13" s="55"/>
      <c r="E13" s="55"/>
      <c r="F13" s="55"/>
      <c r="G13" s="55"/>
      <c r="H13" s="55"/>
      <c r="I13" s="55"/>
      <c r="J13" s="30">
        <v>0</v>
      </c>
      <c r="K13" s="19">
        <v>0</v>
      </c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28">
        <f t="shared" ref="B14" si="2">B13+1</f>
        <v>6</v>
      </c>
      <c r="C14" s="28"/>
      <c r="D14" s="55"/>
      <c r="E14" s="55"/>
      <c r="F14" s="55"/>
      <c r="G14" s="55"/>
      <c r="H14" s="55"/>
      <c r="I14" s="55"/>
      <c r="J14" s="30">
        <v>0</v>
      </c>
      <c r="K14" s="19">
        <v>0</v>
      </c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28">
        <v>7</v>
      </c>
      <c r="C15" s="28"/>
      <c r="D15" s="55"/>
      <c r="E15" s="55"/>
      <c r="F15" s="55"/>
      <c r="G15" s="55"/>
      <c r="H15" s="55"/>
      <c r="I15" s="55"/>
      <c r="J15" s="30">
        <v>0</v>
      </c>
      <c r="K15" s="19">
        <v>0</v>
      </c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28">
        <f t="shared" ref="B16" si="3">B15+1</f>
        <v>8</v>
      </c>
      <c r="C16" s="28"/>
      <c r="D16" s="55"/>
      <c r="E16" s="55"/>
      <c r="F16" s="55"/>
      <c r="G16" s="55"/>
      <c r="H16" s="55"/>
      <c r="I16" s="55"/>
      <c r="J16" s="30">
        <v>0</v>
      </c>
      <c r="K16" s="19">
        <v>0</v>
      </c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28">
        <v>9</v>
      </c>
      <c r="C17" s="28"/>
      <c r="D17" s="55"/>
      <c r="E17" s="55"/>
      <c r="F17" s="55"/>
      <c r="G17" s="55"/>
      <c r="H17" s="55"/>
      <c r="I17" s="55"/>
      <c r="J17" s="30">
        <v>0</v>
      </c>
      <c r="K17" s="19">
        <v>0</v>
      </c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28">
        <f t="shared" ref="B18" si="4">B17+1</f>
        <v>10</v>
      </c>
      <c r="C18" s="28"/>
      <c r="D18" s="55"/>
      <c r="E18" s="55"/>
      <c r="F18" s="55"/>
      <c r="G18" s="55"/>
      <c r="H18" s="55"/>
      <c r="I18" s="55"/>
      <c r="J18" s="30">
        <v>0</v>
      </c>
      <c r="K18" s="19">
        <v>0</v>
      </c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28">
        <v>11</v>
      </c>
      <c r="C19" s="28"/>
      <c r="D19" s="55"/>
      <c r="E19" s="55"/>
      <c r="F19" s="55"/>
      <c r="G19" s="55"/>
      <c r="H19" s="55"/>
      <c r="I19" s="55"/>
      <c r="J19" s="30">
        <v>0</v>
      </c>
      <c r="K19" s="19">
        <v>0</v>
      </c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28">
        <f t="shared" ref="B20" si="5">B19+1</f>
        <v>12</v>
      </c>
      <c r="C20" s="28"/>
      <c r="D20" s="55"/>
      <c r="E20" s="55"/>
      <c r="F20" s="55"/>
      <c r="G20" s="55"/>
      <c r="H20" s="55"/>
      <c r="I20" s="55"/>
      <c r="J20" s="30">
        <v>0</v>
      </c>
      <c r="K20" s="19">
        <v>0</v>
      </c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28">
        <v>13</v>
      </c>
      <c r="C21" s="28"/>
      <c r="D21" s="55"/>
      <c r="E21" s="55"/>
      <c r="F21" s="55"/>
      <c r="G21" s="55"/>
      <c r="H21" s="55"/>
      <c r="I21" s="55"/>
      <c r="J21" s="30">
        <v>0</v>
      </c>
      <c r="K21" s="19">
        <v>0</v>
      </c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28">
        <f t="shared" ref="B22" si="6">B21+1</f>
        <v>14</v>
      </c>
      <c r="C22" s="28"/>
      <c r="D22" s="55"/>
      <c r="E22" s="55"/>
      <c r="F22" s="55"/>
      <c r="G22" s="55"/>
      <c r="H22" s="55"/>
      <c r="I22" s="55"/>
      <c r="J22" s="30">
        <v>0</v>
      </c>
      <c r="K22" s="19">
        <v>0</v>
      </c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28">
        <v>15</v>
      </c>
      <c r="C23" s="28"/>
      <c r="D23" s="55"/>
      <c r="E23" s="55"/>
      <c r="F23" s="55"/>
      <c r="G23" s="55"/>
      <c r="H23" s="55"/>
      <c r="I23" s="55"/>
      <c r="J23" s="30">
        <v>0</v>
      </c>
      <c r="K23" s="19">
        <v>0</v>
      </c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28">
        <f t="shared" ref="B24" si="7">B23+1</f>
        <v>16</v>
      </c>
      <c r="C24" s="28"/>
      <c r="D24" s="55"/>
      <c r="E24" s="55"/>
      <c r="F24" s="55"/>
      <c r="G24" s="55"/>
      <c r="H24" s="55"/>
      <c r="I24" s="55"/>
      <c r="J24" s="30">
        <v>0</v>
      </c>
      <c r="K24" s="19">
        <v>0</v>
      </c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28">
        <v>17</v>
      </c>
      <c r="C25" s="28"/>
      <c r="D25" s="55"/>
      <c r="E25" s="55"/>
      <c r="F25" s="55"/>
      <c r="G25" s="55"/>
      <c r="H25" s="55"/>
      <c r="I25" s="55"/>
      <c r="J25" s="30">
        <v>0</v>
      </c>
      <c r="K25" s="19">
        <v>0</v>
      </c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28">
        <f t="shared" ref="B26" si="8">B25+1</f>
        <v>18</v>
      </c>
      <c r="C26" s="28"/>
      <c r="D26" s="55"/>
      <c r="E26" s="55"/>
      <c r="F26" s="55"/>
      <c r="G26" s="55"/>
      <c r="H26" s="55"/>
      <c r="I26" s="55"/>
      <c r="J26" s="30">
        <v>0</v>
      </c>
      <c r="K26" s="19">
        <v>0</v>
      </c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28">
        <v>19</v>
      </c>
      <c r="C27" s="28"/>
      <c r="D27" s="55"/>
      <c r="E27" s="55"/>
      <c r="F27" s="55"/>
      <c r="G27" s="55"/>
      <c r="H27" s="55"/>
      <c r="I27" s="55"/>
      <c r="J27" s="30">
        <v>0</v>
      </c>
      <c r="K27" s="19">
        <v>0</v>
      </c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28">
        <f t="shared" ref="B28" si="9">B27+1</f>
        <v>20</v>
      </c>
      <c r="C28" s="28"/>
      <c r="D28" s="55"/>
      <c r="E28" s="55"/>
      <c r="F28" s="55"/>
      <c r="G28" s="55"/>
      <c r="H28" s="55"/>
      <c r="I28" s="55"/>
      <c r="J28" s="30">
        <v>0</v>
      </c>
      <c r="K28" s="19">
        <v>0</v>
      </c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28">
        <v>21</v>
      </c>
      <c r="C29" s="28"/>
      <c r="D29" s="55"/>
      <c r="E29" s="55"/>
      <c r="F29" s="55"/>
      <c r="G29" s="55"/>
      <c r="H29" s="55"/>
      <c r="I29" s="55"/>
      <c r="J29" s="30">
        <v>0</v>
      </c>
      <c r="K29" s="19">
        <v>0</v>
      </c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28">
        <f t="shared" ref="B30" si="10">B29+1</f>
        <v>22</v>
      </c>
      <c r="C30" s="28"/>
      <c r="D30" s="33"/>
      <c r="E30" s="34"/>
      <c r="F30" s="34"/>
      <c r="G30" s="34"/>
      <c r="H30" s="34"/>
      <c r="I30" s="35"/>
      <c r="J30" s="30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28">
        <v>23</v>
      </c>
      <c r="C31" s="28"/>
      <c r="D31" s="55"/>
      <c r="E31" s="55"/>
      <c r="F31" s="55"/>
      <c r="G31" s="55"/>
      <c r="H31" s="55"/>
      <c r="I31" s="55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28">
        <f t="shared" ref="B32" si="11">B31+1</f>
        <v>24</v>
      </c>
      <c r="C32" s="28"/>
      <c r="D32" s="55"/>
      <c r="E32" s="55"/>
      <c r="F32" s="55"/>
      <c r="G32" s="55"/>
      <c r="H32" s="55"/>
      <c r="I32" s="55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28">
        <v>25</v>
      </c>
      <c r="C33" s="28"/>
      <c r="D33" s="55"/>
      <c r="E33" s="55"/>
      <c r="F33" s="55"/>
      <c r="G33" s="55"/>
      <c r="H33" s="55"/>
      <c r="I33" s="55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28">
        <f t="shared" ref="B34" si="12">B33+1</f>
        <v>26</v>
      </c>
      <c r="C34" s="28"/>
      <c r="D34" s="55"/>
      <c r="E34" s="55"/>
      <c r="F34" s="55"/>
      <c r="G34" s="55"/>
      <c r="H34" s="55"/>
      <c r="I34" s="55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28">
        <v>27</v>
      </c>
      <c r="C35" s="28"/>
      <c r="D35" s="55"/>
      <c r="E35" s="55"/>
      <c r="F35" s="55"/>
      <c r="G35" s="55"/>
      <c r="H35" s="55"/>
      <c r="I35" s="55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28">
        <f t="shared" ref="B36" si="13">B35+1</f>
        <v>28</v>
      </c>
      <c r="C36" s="28"/>
      <c r="D36" s="55"/>
      <c r="E36" s="55"/>
      <c r="F36" s="55"/>
      <c r="G36" s="55"/>
      <c r="H36" s="55"/>
      <c r="I36" s="55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28">
        <v>29</v>
      </c>
      <c r="C37" s="28"/>
      <c r="D37" s="55"/>
      <c r="E37" s="55"/>
      <c r="F37" s="55"/>
      <c r="G37" s="55"/>
      <c r="H37" s="55"/>
      <c r="I37" s="55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28">
        <f t="shared" ref="B38" si="14">B37+1</f>
        <v>30</v>
      </c>
      <c r="C38" s="28"/>
      <c r="D38" s="55"/>
      <c r="E38" s="55"/>
      <c r="F38" s="55"/>
      <c r="G38" s="55"/>
      <c r="H38" s="55"/>
      <c r="I38" s="55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28">
        <v>31</v>
      </c>
      <c r="C39" s="28"/>
      <c r="D39" s="55"/>
      <c r="E39" s="55"/>
      <c r="F39" s="55"/>
      <c r="G39" s="55"/>
      <c r="H39" s="55"/>
      <c r="I39" s="55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28">
        <f t="shared" ref="B40" si="15">B39+1</f>
        <v>32</v>
      </c>
      <c r="C40" s="28"/>
      <c r="D40" s="55"/>
      <c r="E40" s="55"/>
      <c r="F40" s="55"/>
      <c r="G40" s="55"/>
      <c r="H40" s="55"/>
      <c r="I40" s="55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28">
        <v>33</v>
      </c>
      <c r="C41" s="28"/>
      <c r="D41" s="55"/>
      <c r="E41" s="55"/>
      <c r="F41" s="55"/>
      <c r="G41" s="55"/>
      <c r="H41" s="55"/>
      <c r="I41" s="55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28">
        <f t="shared" ref="B42" si="16">B41+1</f>
        <v>34</v>
      </c>
      <c r="C42" s="28"/>
      <c r="D42" s="55"/>
      <c r="E42" s="55"/>
      <c r="F42" s="55"/>
      <c r="G42" s="55"/>
      <c r="H42" s="55"/>
      <c r="I42" s="55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28">
        <v>35</v>
      </c>
      <c r="C43" s="28"/>
      <c r="D43" s="55"/>
      <c r="E43" s="55"/>
      <c r="F43" s="55"/>
      <c r="G43" s="55"/>
      <c r="H43" s="55"/>
      <c r="I43" s="55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28">
        <f t="shared" ref="B44" si="17">B43+1</f>
        <v>36</v>
      </c>
      <c r="C44" s="28"/>
      <c r="D44" s="41"/>
      <c r="E44" s="41"/>
      <c r="F44" s="41"/>
      <c r="G44" s="41"/>
      <c r="H44" s="41"/>
      <c r="I44" s="4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28"/>
      <c r="C45" s="18"/>
      <c r="D45" s="37"/>
      <c r="E45" s="37"/>
      <c r="F45" s="37"/>
      <c r="G45" s="37"/>
      <c r="H45" s="37"/>
      <c r="I45" s="37"/>
      <c r="J45" s="30"/>
      <c r="K45" s="19"/>
      <c r="L45" s="19"/>
      <c r="M45" s="19"/>
      <c r="N45" s="19"/>
      <c r="O45" s="19"/>
      <c r="P45" s="19"/>
      <c r="Q45" s="31"/>
    </row>
    <row r="46" spans="2:17" x14ac:dyDescent="0.25">
      <c r="B46" s="28"/>
      <c r="C46" s="9"/>
      <c r="D46" s="37"/>
      <c r="E46" s="37"/>
      <c r="F46" s="37"/>
      <c r="G46" s="37"/>
      <c r="H46" s="37"/>
      <c r="I46" s="37"/>
      <c r="J46" s="19"/>
      <c r="K46" s="19"/>
      <c r="L46" s="19"/>
      <c r="M46" s="19"/>
      <c r="N46" s="19"/>
      <c r="O46" s="19"/>
      <c r="P46" s="19"/>
      <c r="Q46" s="31"/>
    </row>
    <row r="47" spans="2:17" x14ac:dyDescent="0.25">
      <c r="B47" s="28"/>
      <c r="C47" s="9"/>
      <c r="D47" s="37"/>
      <c r="E47" s="37"/>
      <c r="F47" s="37"/>
      <c r="G47" s="37"/>
      <c r="H47" s="37"/>
      <c r="I47" s="37"/>
      <c r="J47" s="19"/>
      <c r="K47" s="19"/>
      <c r="L47" s="19"/>
      <c r="M47" s="19"/>
      <c r="N47" s="19"/>
      <c r="O47" s="19"/>
      <c r="P47" s="19"/>
      <c r="Q47" s="31"/>
    </row>
    <row r="48" spans="2:17" x14ac:dyDescent="0.25">
      <c r="B48" s="28"/>
      <c r="C48" s="9"/>
      <c r="D48" s="37"/>
      <c r="E48" s="37"/>
      <c r="F48" s="37"/>
      <c r="G48" s="37"/>
      <c r="H48" s="37"/>
      <c r="I48" s="37"/>
      <c r="J48" s="19"/>
      <c r="K48" s="19"/>
      <c r="L48" s="19"/>
      <c r="M48" s="19"/>
      <c r="N48" s="19"/>
      <c r="O48" s="19"/>
      <c r="P48" s="19"/>
      <c r="Q48" s="31"/>
    </row>
    <row r="49" spans="2:17" x14ac:dyDescent="0.25">
      <c r="B49" s="28"/>
      <c r="C49" s="9"/>
      <c r="D49" s="37"/>
      <c r="E49" s="37"/>
      <c r="F49" s="37"/>
      <c r="G49" s="37"/>
      <c r="H49" s="37"/>
      <c r="I49" s="37"/>
      <c r="J49" s="19"/>
      <c r="K49" s="19"/>
      <c r="L49" s="19"/>
      <c r="M49" s="19"/>
      <c r="N49" s="19"/>
      <c r="O49" s="19"/>
      <c r="P49" s="19"/>
      <c r="Q49" s="31"/>
    </row>
    <row r="50" spans="2:17" x14ac:dyDescent="0.25">
      <c r="B50" s="28"/>
      <c r="C50" s="9"/>
      <c r="D50" s="37"/>
      <c r="E50" s="37"/>
      <c r="F50" s="37"/>
      <c r="G50" s="37"/>
      <c r="H50" s="37"/>
      <c r="I50" s="37"/>
      <c r="J50" s="19"/>
      <c r="K50" s="19"/>
      <c r="L50" s="19"/>
      <c r="M50" s="19"/>
      <c r="N50" s="19"/>
      <c r="O50" s="19"/>
      <c r="P50" s="19"/>
      <c r="Q50" s="31"/>
    </row>
    <row r="51" spans="2:17" x14ac:dyDescent="0.25">
      <c r="B51" s="28"/>
      <c r="C51" s="9"/>
      <c r="D51" s="37"/>
      <c r="E51" s="37"/>
      <c r="F51" s="37"/>
      <c r="G51" s="37"/>
      <c r="H51" s="37"/>
      <c r="I51" s="37"/>
      <c r="J51" s="19"/>
      <c r="K51" s="19"/>
      <c r="L51" s="19"/>
      <c r="M51" s="19"/>
      <c r="N51" s="19"/>
      <c r="O51" s="19"/>
      <c r="P51" s="19"/>
      <c r="Q51" s="31"/>
    </row>
    <row r="52" spans="2:17" x14ac:dyDescent="0.25">
      <c r="B52" s="28"/>
      <c r="C52" s="9"/>
      <c r="D52" s="37"/>
      <c r="E52" s="37"/>
      <c r="F52" s="37"/>
      <c r="G52" s="37"/>
      <c r="H52" s="37"/>
      <c r="I52" s="37"/>
      <c r="J52" s="19"/>
      <c r="K52" s="19"/>
      <c r="L52" s="19"/>
      <c r="M52" s="19"/>
      <c r="N52" s="19"/>
      <c r="O52" s="19"/>
      <c r="P52" s="19"/>
      <c r="Q52" s="31"/>
    </row>
    <row r="53" spans="2:17" x14ac:dyDescent="0.25">
      <c r="B53" s="28"/>
      <c r="C53" s="9"/>
      <c r="D53" s="37"/>
      <c r="E53" s="37"/>
      <c r="F53" s="37"/>
      <c r="G53" s="37"/>
      <c r="H53" s="37"/>
      <c r="I53" s="37"/>
      <c r="J53" s="19"/>
      <c r="K53" s="19"/>
      <c r="L53" s="19"/>
      <c r="M53" s="19"/>
      <c r="N53" s="19"/>
      <c r="O53" s="19"/>
      <c r="P53" s="19"/>
      <c r="Q53" s="31"/>
    </row>
    <row r="54" spans="2:17" x14ac:dyDescent="0.25">
      <c r="B54" s="28"/>
      <c r="C54" s="22"/>
      <c r="D54" s="38"/>
      <c r="E54" s="39"/>
      <c r="F54" s="39"/>
      <c r="G54" s="39"/>
      <c r="H54" s="39"/>
      <c r="I54" s="40"/>
      <c r="J54" s="3"/>
      <c r="K54" s="3"/>
      <c r="L54" s="3"/>
      <c r="M54" s="3"/>
      <c r="N54" s="3"/>
      <c r="O54" s="3"/>
      <c r="P54" s="3"/>
      <c r="Q54" s="31"/>
    </row>
    <row r="55" spans="2:17" x14ac:dyDescent="0.25">
      <c r="C55" s="36"/>
      <c r="D55" s="36"/>
      <c r="E55" s="17"/>
      <c r="H55" s="50" t="s">
        <v>19</v>
      </c>
      <c r="I55" s="50"/>
      <c r="J55" s="23">
        <f t="shared" ref="J55:P55" si="18">COUNTIF(J9:J54,"&gt;=70")</f>
        <v>0</v>
      </c>
      <c r="K55" s="23">
        <f t="shared" si="18"/>
        <v>0</v>
      </c>
      <c r="L55" s="23">
        <f t="shared" si="18"/>
        <v>0</v>
      </c>
      <c r="M55" s="23">
        <f t="shared" si="18"/>
        <v>0</v>
      </c>
      <c r="N55" s="23">
        <f t="shared" si="18"/>
        <v>0</v>
      </c>
      <c r="O55" s="23">
        <f t="shared" si="18"/>
        <v>0</v>
      </c>
      <c r="P55" s="23">
        <f t="shared" si="18"/>
        <v>0</v>
      </c>
      <c r="Q55" s="27">
        <f>COUNTIF(Q9:Q49,"&gt;=70")</f>
        <v>0</v>
      </c>
    </row>
    <row r="56" spans="2:17" x14ac:dyDescent="0.25">
      <c r="C56" s="36"/>
      <c r="D56" s="36"/>
      <c r="E56" s="21"/>
      <c r="H56" s="51" t="s">
        <v>20</v>
      </c>
      <c r="I56" s="51"/>
      <c r="J56" s="24">
        <f t="shared" ref="J56:Q56" si="19">COUNTIF(J9:J54,"&lt;70")</f>
        <v>21</v>
      </c>
      <c r="K56" s="24">
        <f t="shared" si="19"/>
        <v>21</v>
      </c>
      <c r="L56" s="24">
        <f t="shared" si="19"/>
        <v>0</v>
      </c>
      <c r="M56" s="24">
        <f t="shared" si="19"/>
        <v>0</v>
      </c>
      <c r="N56" s="24">
        <f t="shared" si="19"/>
        <v>0</v>
      </c>
      <c r="O56" s="24">
        <f t="shared" si="19"/>
        <v>0</v>
      </c>
      <c r="P56" s="24">
        <f t="shared" si="19"/>
        <v>0</v>
      </c>
      <c r="Q56" s="24">
        <f t="shared" si="19"/>
        <v>36</v>
      </c>
    </row>
    <row r="57" spans="2:17" x14ac:dyDescent="0.25">
      <c r="C57" s="36"/>
      <c r="D57" s="36"/>
      <c r="E57" s="36"/>
      <c r="H57" s="51" t="s">
        <v>21</v>
      </c>
      <c r="I57" s="51"/>
      <c r="J57" s="24">
        <f t="shared" ref="J57:Q57" si="20">COUNT(J9:J54)</f>
        <v>21</v>
      </c>
      <c r="K57" s="24">
        <f t="shared" si="20"/>
        <v>21</v>
      </c>
      <c r="L57" s="24">
        <f t="shared" si="20"/>
        <v>0</v>
      </c>
      <c r="M57" s="24">
        <f t="shared" si="20"/>
        <v>0</v>
      </c>
      <c r="N57" s="24">
        <f t="shared" si="20"/>
        <v>0</v>
      </c>
      <c r="O57" s="24">
        <f t="shared" si="20"/>
        <v>0</v>
      </c>
      <c r="P57" s="24">
        <f t="shared" si="20"/>
        <v>0</v>
      </c>
      <c r="Q57" s="24">
        <f t="shared" si="20"/>
        <v>36</v>
      </c>
    </row>
    <row r="58" spans="2:17" x14ac:dyDescent="0.25">
      <c r="C58" s="36"/>
      <c r="D58" s="36"/>
      <c r="E58" s="17"/>
      <c r="F58" s="12"/>
      <c r="H58" s="52" t="s">
        <v>16</v>
      </c>
      <c r="I58" s="52"/>
      <c r="J58" s="25">
        <f>J55/J57</f>
        <v>0</v>
      </c>
      <c r="K58" s="26">
        <f t="shared" ref="K58:Q58" si="21">K55/K57</f>
        <v>0</v>
      </c>
      <c r="L58" s="26" t="e">
        <f t="shared" si="21"/>
        <v>#DIV/0!</v>
      </c>
      <c r="M58" s="26" t="e">
        <f t="shared" si="21"/>
        <v>#DIV/0!</v>
      </c>
      <c r="N58" s="26" t="e">
        <f t="shared" si="21"/>
        <v>#DIV/0!</v>
      </c>
      <c r="O58" s="26" t="e">
        <f t="shared" si="21"/>
        <v>#DIV/0!</v>
      </c>
      <c r="P58" s="26" t="e">
        <f t="shared" si="21"/>
        <v>#DIV/0!</v>
      </c>
      <c r="Q58" s="26">
        <f t="shared" si="21"/>
        <v>0</v>
      </c>
    </row>
    <row r="59" spans="2:17" x14ac:dyDescent="0.25">
      <c r="C59" s="36"/>
      <c r="D59" s="36"/>
      <c r="E59" s="17"/>
      <c r="F59" s="12"/>
      <c r="H59" s="52" t="s">
        <v>17</v>
      </c>
      <c r="I59" s="52"/>
      <c r="J59" s="25">
        <f>J56/J57</f>
        <v>1</v>
      </c>
      <c r="K59" s="25">
        <f t="shared" ref="K59:Q59" si="22">K56/K57</f>
        <v>1</v>
      </c>
      <c r="L59" s="26" t="e">
        <f t="shared" si="22"/>
        <v>#DIV/0!</v>
      </c>
      <c r="M59" s="26" t="e">
        <f t="shared" si="22"/>
        <v>#DIV/0!</v>
      </c>
      <c r="N59" s="26" t="e">
        <f t="shared" si="22"/>
        <v>#DIV/0!</v>
      </c>
      <c r="O59" s="26" t="e">
        <f t="shared" si="22"/>
        <v>#DIV/0!</v>
      </c>
      <c r="P59" s="26" t="e">
        <f t="shared" si="22"/>
        <v>#DIV/0!</v>
      </c>
      <c r="Q59" s="26">
        <f t="shared" si="22"/>
        <v>1</v>
      </c>
    </row>
    <row r="60" spans="2:17" x14ac:dyDescent="0.25">
      <c r="C60" s="36"/>
      <c r="D60" s="36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53"/>
      <c r="K62" s="53"/>
      <c r="L62" s="53"/>
      <c r="M62" s="53"/>
      <c r="N62" s="53"/>
      <c r="O62" s="53"/>
      <c r="P62" s="53"/>
    </row>
    <row r="63" spans="2:17" x14ac:dyDescent="0.25">
      <c r="J63" s="46" t="s">
        <v>18</v>
      </c>
      <c r="K63" s="46"/>
      <c r="L63" s="46"/>
      <c r="M63" s="46"/>
      <c r="N63" s="46"/>
      <c r="O63" s="46"/>
      <c r="P63" s="46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Parcial 307A</vt:lpstr>
      <vt:lpstr>Parcial 307B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2023-11-03T22:42:52Z</cp:lastPrinted>
  <dcterms:created xsi:type="dcterms:W3CDTF">2023-03-14T19:16:59Z</dcterms:created>
  <dcterms:modified xsi:type="dcterms:W3CDTF">2023-11-08T02:29:23Z</dcterms:modified>
</cp:coreProperties>
</file>