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 AREA DE TRABAJO\AGO2023_ENE24\ITSSAT\ECONOMIA EMPRESARIAL\REPORTES\CALIFICACIONES\"/>
    </mc:Choice>
  </mc:AlternateContent>
  <xr:revisionPtr revIDLastSave="0" documentId="13_ncr:1_{D3E98024-5512-4C69-B172-23B99DC29E5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arcial 307A" sheetId="1" r:id="rId1"/>
    <sheet name="Parcial 307B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" i="6" l="1"/>
  <c r="Q31" i="1"/>
  <c r="Q10" i="1"/>
  <c r="J57" i="1"/>
  <c r="J56" i="1"/>
  <c r="J54" i="3"/>
  <c r="J53" i="3"/>
  <c r="Q26" i="3"/>
  <c r="Q22" i="3"/>
  <c r="Q18" i="3"/>
  <c r="Q14" i="3"/>
  <c r="J55" i="3"/>
  <c r="B12" i="6"/>
  <c r="B14" i="6"/>
  <c r="B16" i="6"/>
  <c r="B18" i="6"/>
  <c r="B20" i="6"/>
  <c r="B22" i="6"/>
  <c r="B24" i="6"/>
  <c r="B26" i="6"/>
  <c r="B28" i="6"/>
  <c r="B30" i="6"/>
  <c r="B32" i="6"/>
  <c r="B34" i="6"/>
  <c r="B36" i="6"/>
  <c r="B38" i="6"/>
  <c r="B40" i="6"/>
  <c r="B42" i="6"/>
  <c r="B44" i="6"/>
  <c r="B45" i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P57" i="6"/>
  <c r="O57" i="6"/>
  <c r="N57" i="6"/>
  <c r="M57" i="6"/>
  <c r="L57" i="6"/>
  <c r="K57" i="6"/>
  <c r="J57" i="6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K55" i="5"/>
  <c r="J55" i="5"/>
  <c r="P54" i="5"/>
  <c r="P57" i="5" s="1"/>
  <c r="O54" i="5"/>
  <c r="N54" i="5"/>
  <c r="N57" i="5" s="1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M55" i="4"/>
  <c r="M58" i="4" s="1"/>
  <c r="L55" i="4"/>
  <c r="L58" i="4" s="1"/>
  <c r="K55" i="4"/>
  <c r="J55" i="4"/>
  <c r="P54" i="4"/>
  <c r="P57" i="4" s="1"/>
  <c r="O54" i="4"/>
  <c r="O57" i="4" s="1"/>
  <c r="N54" i="4"/>
  <c r="M54" i="4"/>
  <c r="M57" i="4" s="1"/>
  <c r="L54" i="4"/>
  <c r="L57" i="4" s="1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5" i="3"/>
  <c r="O55" i="3"/>
  <c r="N55" i="3"/>
  <c r="M55" i="3"/>
  <c r="L55" i="3"/>
  <c r="K55" i="3"/>
  <c r="P54" i="3"/>
  <c r="P57" i="3" s="1"/>
  <c r="O54" i="3"/>
  <c r="O57" i="3" s="1"/>
  <c r="N54" i="3"/>
  <c r="M54" i="3"/>
  <c r="L54" i="3"/>
  <c r="L57" i="3" s="1"/>
  <c r="K54" i="3"/>
  <c r="P53" i="3"/>
  <c r="P56" i="3" s="1"/>
  <c r="O53" i="3"/>
  <c r="O56" i="3" s="1"/>
  <c r="N53" i="3"/>
  <c r="M53" i="3"/>
  <c r="L53" i="3"/>
  <c r="L56" i="3" s="1"/>
  <c r="K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5" i="3"/>
  <c r="Q24" i="3"/>
  <c r="Q23" i="3"/>
  <c r="Q21" i="3"/>
  <c r="Q20" i="3"/>
  <c r="Q19" i="3"/>
  <c r="Q17" i="3"/>
  <c r="Q16" i="3"/>
  <c r="Q15" i="3"/>
  <c r="Q13" i="3"/>
  <c r="Q12" i="3"/>
  <c r="Q11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Q9" i="3"/>
  <c r="K56" i="3" l="1"/>
  <c r="K57" i="3"/>
  <c r="Q10" i="3"/>
  <c r="Q55" i="3" s="1"/>
  <c r="J56" i="3"/>
  <c r="K59" i="6"/>
  <c r="K58" i="6"/>
  <c r="O58" i="6"/>
  <c r="J57" i="5"/>
  <c r="J58" i="5"/>
  <c r="Q56" i="4"/>
  <c r="N59" i="6"/>
  <c r="J58" i="6"/>
  <c r="N58" i="6"/>
  <c r="M58" i="6"/>
  <c r="J59" i="6"/>
  <c r="N58" i="4"/>
  <c r="K58" i="5"/>
  <c r="O58" i="5"/>
  <c r="L59" i="6"/>
  <c r="P59" i="6"/>
  <c r="M56" i="3"/>
  <c r="J57" i="3"/>
  <c r="N57" i="3"/>
  <c r="J57" i="4"/>
  <c r="N57" i="4"/>
  <c r="K58" i="4"/>
  <c r="O58" i="4"/>
  <c r="K57" i="5"/>
  <c r="O57" i="5"/>
  <c r="L58" i="5"/>
  <c r="P58" i="5"/>
  <c r="L58" i="6"/>
  <c r="P58" i="6"/>
  <c r="M57" i="3"/>
  <c r="N56" i="3"/>
  <c r="Q56" i="5"/>
  <c r="Q57" i="6"/>
  <c r="M59" i="6"/>
  <c r="O59" i="6"/>
  <c r="Q55" i="6"/>
  <c r="Q56" i="6"/>
  <c r="Q59" i="6" s="1"/>
  <c r="Q54" i="5"/>
  <c r="Q55" i="5"/>
  <c r="J58" i="4"/>
  <c r="Q54" i="4"/>
  <c r="Q55" i="4"/>
  <c r="Q53" i="3"/>
  <c r="Q54" i="3"/>
  <c r="K58" i="1"/>
  <c r="L58" i="1"/>
  <c r="M58" i="1"/>
  <c r="N58" i="1"/>
  <c r="O58" i="1"/>
  <c r="P58" i="1"/>
  <c r="J58" i="1"/>
  <c r="Q55" i="1"/>
  <c r="K57" i="1"/>
  <c r="L57" i="1"/>
  <c r="M57" i="1"/>
  <c r="N57" i="1"/>
  <c r="O57" i="1"/>
  <c r="P57" i="1"/>
  <c r="K56" i="1"/>
  <c r="L56" i="1"/>
  <c r="M56" i="1"/>
  <c r="N56" i="1"/>
  <c r="O56" i="1"/>
  <c r="P56" i="1"/>
  <c r="Q58" i="4" l="1"/>
  <c r="Q57" i="4"/>
  <c r="Q56" i="3"/>
  <c r="Q57" i="3"/>
  <c r="Q58" i="5"/>
  <c r="Q57" i="5"/>
  <c r="Q58" i="6"/>
  <c r="Q51" i="1"/>
  <c r="Q52" i="1"/>
  <c r="Q53" i="1"/>
  <c r="Q54" i="1"/>
  <c r="Q22" i="1" l="1"/>
  <c r="Q23" i="1"/>
  <c r="Q24" i="1"/>
  <c r="Q25" i="1"/>
  <c r="Q26" i="1"/>
  <c r="Q27" i="1"/>
  <c r="Q28" i="1"/>
  <c r="Q29" i="1"/>
  <c r="Q30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11" i="1"/>
  <c r="Q12" i="1"/>
  <c r="Q13" i="1"/>
  <c r="Q14" i="1"/>
  <c r="Q15" i="1"/>
  <c r="Q16" i="1"/>
  <c r="Q17" i="1"/>
  <c r="Q18" i="1"/>
  <c r="Q19" i="1"/>
  <c r="Q20" i="1"/>
  <c r="Q21" i="1"/>
  <c r="Q9" i="1"/>
  <c r="K60" i="1"/>
  <c r="L60" i="1"/>
  <c r="M60" i="1"/>
  <c r="N60" i="1"/>
  <c r="O60" i="1"/>
  <c r="P60" i="1"/>
  <c r="K59" i="1"/>
  <c r="L59" i="1"/>
  <c r="M59" i="1"/>
  <c r="N59" i="1"/>
  <c r="O59" i="1"/>
  <c r="P59" i="1"/>
  <c r="J60" i="1"/>
  <c r="J59" i="1"/>
  <c r="Q58" i="1" l="1"/>
  <c r="Q57" i="1"/>
  <c r="Q56" i="1"/>
  <c r="Q60" i="1" l="1"/>
  <c r="Q59" i="1"/>
</calcChain>
</file>

<file path=xl/sharedStrings.xml><?xml version="1.0" encoding="utf-8"?>
<sst xmlns="http://schemas.openxmlformats.org/spreadsheetml/2006/main" count="496" uniqueCount="138">
  <si>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</si>
  <si>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</si>
  <si>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</si>
  <si>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</si>
  <si>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</si>
  <si>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</si>
  <si>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</si>
  <si>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</si>
  <si>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</si>
  <si>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</si>
  <si>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</si>
  <si>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</si>
  <si>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</si>
  <si>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</si>
  <si>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</si>
  <si>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</si>
  <si>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</si>
  <si>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</si>
  <si>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</si>
  <si>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</si>
  <si>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</si>
  <si>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</si>
  <si>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</si>
  <si>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</si>
  <si>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221U0410</t>
  </si>
  <si>
    <t>221U0411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</si>
  <si>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</si>
  <si>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</si>
  <si>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</si>
  <si>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</si>
  <si>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</si>
  <si>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</si>
  <si>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</si>
  <si>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</si>
  <si>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</si>
  <si>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</si>
  <si>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211U0558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</si>
  <si>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</si>
  <si>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</si>
  <si>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</si>
  <si>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</si>
  <si>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</si>
  <si>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</si>
  <si>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</si>
  <si>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</si>
  <si>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</si>
  <si>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</si>
  <si>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</si>
  <si>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</si>
  <si>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</si>
  <si>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</si>
  <si>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</si>
  <si>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</si>
  <si>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</si>
  <si>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</si>
  <si>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</si>
  <si>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221U0485</t>
  </si>
  <si>
    <t>221U0487</t>
  </si>
  <si>
    <t>ABRAJAN PEREZ EMELY</t>
  </si>
  <si>
    <t>ALARCON XALA JHOANA SAMANTHA</t>
  </si>
  <si>
    <t>ARANGUTE PIO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</si>
  <si>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</si>
  <si>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</si>
  <si>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</si>
  <si>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</si>
  <si>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</si>
  <si>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</si>
  <si>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</si>
  <si>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</si>
  <si>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</si>
  <si>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DELGADO HERNANDEZ ENMANUEL</t>
  </si>
  <si>
    <t>DIAZ OY DIEGO MANUEL</t>
  </si>
  <si>
    <t>DOMÍNGUEZ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</si>
  <si>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</si>
  <si>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</si>
  <si>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</si>
  <si>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</si>
  <si>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</si>
  <si>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GAYTÁN DELGADO FÁTIMA ISABEL</t>
  </si>
  <si>
    <t>MARTINEZ ASCAÑO KENIA MARIA</t>
  </si>
  <si>
    <t>MARTÍNEZ FONSECA FÁTIMA LARISSA</t>
  </si>
  <si>
    <t>ORTIZ GOREL YAMILA</t>
  </si>
  <si>
    <t>RAMÍREZ PÉREZ ÁNGEL GABRIEL</t>
  </si>
  <si>
    <t>TOTO VERGARA MAYTE</t>
  </si>
  <si>
    <t>TRICHE HIPOLITO CITLALI</t>
  </si>
  <si>
    <t>TURRENT NAVIGAL ROSA ELIZABETH</t>
  </si>
  <si>
    <t>USCANGA CERBANTES MARIELA</t>
  </si>
  <si>
    <t>VELASCO COSME HEIDY</t>
  </si>
  <si>
    <t>VELASCO MAULEÓN ALESSANDRO ABISAID</t>
  </si>
  <si>
    <t>VILLALOBOS PUCHETA ARIEL MICHELL</t>
  </si>
  <si>
    <t>XOLIO PELAYO DARINA</t>
  </si>
  <si>
    <t>ZAPO SANTIAGO ROBERTO</t>
  </si>
  <si>
    <t>211U0405</t>
  </si>
  <si>
    <t>LOPEZ BENITES DAMARIS</t>
  </si>
  <si>
    <t>201U0182</t>
  </si>
  <si>
    <t>AGUILAR GOMEZ MARIA DEL CARMEN</t>
  </si>
  <si>
    <t>ECONOMIA EMPRESARIAL</t>
  </si>
  <si>
    <t>307A</t>
  </si>
  <si>
    <t>LE. SERVANDO BELLI IXBA</t>
  </si>
  <si>
    <t>221U0413</t>
  </si>
  <si>
    <t>2321U415</t>
  </si>
  <si>
    <t>221U416</t>
  </si>
  <si>
    <t>221U420</t>
  </si>
  <si>
    <t>221U424</t>
  </si>
  <si>
    <t>221U490</t>
  </si>
  <si>
    <t>221U0489</t>
  </si>
  <si>
    <t>221U0440</t>
  </si>
  <si>
    <t>221U0432</t>
  </si>
  <si>
    <t>221U0454</t>
  </si>
  <si>
    <t>221U0460</t>
  </si>
  <si>
    <t>221U0768</t>
  </si>
  <si>
    <t>211U0672</t>
  </si>
  <si>
    <t>221U0464</t>
  </si>
  <si>
    <t>221U0465</t>
  </si>
  <si>
    <t>221U0471</t>
  </si>
  <si>
    <t>221U0473</t>
  </si>
  <si>
    <t>221U0483</t>
  </si>
  <si>
    <t>ALEMAN PRIETO GENESIS MILAGROS</t>
  </si>
  <si>
    <t>ARRES XOLO ARLETTE DEL CARMEN</t>
  </si>
  <si>
    <t>AZAMAR AZAMAR ANA LIZZET</t>
  </si>
  <si>
    <t>BAXIN SANCHEZ RAMSES DE JESUS</t>
  </si>
  <si>
    <t>BUSTAMANTE MEZO ALEXIS NOE</t>
  </si>
  <si>
    <t>CAMPOS ALVAREZ ESTEFANIA</t>
  </si>
  <si>
    <t>CATEMAXCA SIXTEGA FERNANDA GUADALUPE</t>
  </si>
  <si>
    <t>CHIPOL PUCHETA KENIA LISBETH</t>
  </si>
  <si>
    <t>CRUZ COTO KEVIN IMANOL</t>
  </si>
  <si>
    <t>IXTEPAN CHIPOL CESAR SAUL</t>
  </si>
  <si>
    <t>MENDOZA IGNOT HANNIA ITZEL</t>
  </si>
  <si>
    <t>MONTALVO GRACIA MIRANDA</t>
  </si>
  <si>
    <t>OJEDA LUA ALBERTO</t>
  </si>
  <si>
    <t>PASCUAL MIXTEGA IRAÍS YAMILET</t>
  </si>
  <si>
    <t>PIXTA IXBA AMAYRANI</t>
  </si>
  <si>
    <t>SEBA IXTEPAN ELIZABETH</t>
  </si>
  <si>
    <t>TAXILAGA ARENAL DIANA MARÍA</t>
  </si>
  <si>
    <t>VERGARA POLITO ROBERTO</t>
  </si>
  <si>
    <t>307b</t>
  </si>
  <si>
    <t>SEP2023_DIC2024</t>
  </si>
  <si>
    <t>SEP23-ENE24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</si>
</sst>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</xdr:colOff>
      <xdr:row>59</xdr:row>
      <xdr:rowOff>95250</xdr:rowOff>
    </xdr:from>
    <xdr:to>
      <xdr:col>14</xdr:col>
      <xdr:colOff>326419</xdr:colOff>
      <xdr:row>64</xdr:row>
      <xdr:rowOff>45221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DB41DE0-AC23-48D8-A0BD-B4171CBF9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1201400"/>
          <a:ext cx="1488469" cy="9024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65785</xdr:colOff>
      <xdr:row>56</xdr:row>
      <xdr:rowOff>114393</xdr:rowOff>
    </xdr:from>
    <xdr:to>
      <xdr:col>15</xdr:col>
      <xdr:colOff>215445</xdr:colOff>
      <xdr:row>63</xdr:row>
      <xdr:rowOff>52026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39CF8E-6B1F-43E1-9ED2-36B0BE3B9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910" y="10966089"/>
          <a:ext cx="2122696" cy="1287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4"/>
  <sheetViews>
    <sheetView topLeftCell="A37" zoomScaleNormal="100" workbookViewId="0">
      <selection activeCell="L70" sqref="L7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25">
      <c r="C4" t="s">
        <v>0</v>
      </c>
      <c r="D4" s="42" t="s">
        <v>96</v>
      </c>
      <c r="E4" s="42"/>
      <c r="F4" s="42"/>
      <c r="G4" s="42"/>
      <c r="I4" t="s">
        <v>1</v>
      </c>
      <c r="J4" s="43" t="s">
        <v>97</v>
      </c>
      <c r="K4" s="43"/>
      <c r="M4" t="s">
        <v>2</v>
      </c>
      <c r="N4" s="44">
        <v>45201</v>
      </c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 t="s">
        <v>137</v>
      </c>
      <c r="E6" s="43"/>
      <c r="F6" s="43"/>
      <c r="G6" s="43"/>
      <c r="I6" s="35" t="s">
        <v>22</v>
      </c>
      <c r="J6" s="35"/>
      <c r="K6" s="36" t="s">
        <v>98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24</v>
      </c>
      <c r="D9" s="46" t="s">
        <v>58</v>
      </c>
      <c r="E9" s="46" t="s">
        <v>58</v>
      </c>
      <c r="F9" s="46" t="s">
        <v>58</v>
      </c>
      <c r="G9" s="46" t="s">
        <v>58</v>
      </c>
      <c r="H9" s="46" t="s">
        <v>58</v>
      </c>
      <c r="I9" s="46" t="s">
        <v>58</v>
      </c>
      <c r="J9" s="30">
        <v>70</v>
      </c>
      <c r="K9" s="4">
        <v>83</v>
      </c>
      <c r="L9" s="5">
        <v>100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36.142857142857146</v>
      </c>
    </row>
    <row r="10" spans="2:18" x14ac:dyDescent="0.25">
      <c r="B10" s="28">
        <v>2</v>
      </c>
      <c r="C10" s="28" t="s">
        <v>94</v>
      </c>
      <c r="D10" s="49" t="s">
        <v>95</v>
      </c>
      <c r="E10" s="50"/>
      <c r="F10" s="50"/>
      <c r="G10" s="50"/>
      <c r="H10" s="50"/>
      <c r="I10" s="51"/>
      <c r="J10" s="30">
        <v>72</v>
      </c>
      <c r="K10" s="32">
        <v>26</v>
      </c>
      <c r="L10" s="32">
        <v>28</v>
      </c>
      <c r="M10" s="32">
        <v>0</v>
      </c>
      <c r="N10" s="32">
        <v>0</v>
      </c>
      <c r="O10" s="32">
        <v>0</v>
      </c>
      <c r="P10" s="32">
        <v>0</v>
      </c>
      <c r="Q10" s="14">
        <f>SUM(J10:P10)/7</f>
        <v>18</v>
      </c>
    </row>
    <row r="11" spans="2:18" x14ac:dyDescent="0.25">
      <c r="B11" s="28">
        <v>3</v>
      </c>
      <c r="C11" s="7" t="s">
        <v>25</v>
      </c>
      <c r="D11" s="46" t="s">
        <v>59</v>
      </c>
      <c r="E11" s="46" t="s">
        <v>59</v>
      </c>
      <c r="F11" s="46" t="s">
        <v>59</v>
      </c>
      <c r="G11" s="46" t="s">
        <v>59</v>
      </c>
      <c r="H11" s="46" t="s">
        <v>59</v>
      </c>
      <c r="I11" s="46" t="s">
        <v>59</v>
      </c>
      <c r="J11" s="30">
        <v>70</v>
      </c>
      <c r="K11" s="5">
        <v>71</v>
      </c>
      <c r="L11" s="5">
        <v>84</v>
      </c>
      <c r="M11" s="5">
        <v>0</v>
      </c>
      <c r="N11" s="5">
        <v>0</v>
      </c>
      <c r="O11" s="5">
        <v>0</v>
      </c>
      <c r="P11" s="5">
        <v>0</v>
      </c>
      <c r="Q11" s="14">
        <f t="shared" ref="Q11:Q50" si="0">SUM(J11:P11)/7</f>
        <v>32.142857142857146</v>
      </c>
    </row>
    <row r="12" spans="2:18" x14ac:dyDescent="0.25">
      <c r="B12" s="28">
        <v>4</v>
      </c>
      <c r="C12" s="7" t="s">
        <v>26</v>
      </c>
      <c r="D12" s="46" t="s">
        <v>60</v>
      </c>
      <c r="E12" s="46" t="s">
        <v>60</v>
      </c>
      <c r="F12" s="46" t="s">
        <v>60</v>
      </c>
      <c r="G12" s="46" t="s">
        <v>60</v>
      </c>
      <c r="H12" s="46" t="s">
        <v>60</v>
      </c>
      <c r="I12" s="46" t="s">
        <v>60</v>
      </c>
      <c r="J12" s="30">
        <v>70</v>
      </c>
      <c r="K12" s="5">
        <v>70</v>
      </c>
      <c r="L12" s="5">
        <v>89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32.714285714285715</v>
      </c>
    </row>
    <row r="13" spans="2:18" x14ac:dyDescent="0.25">
      <c r="B13" s="28">
        <v>5</v>
      </c>
      <c r="C13" s="7" t="s">
        <v>27</v>
      </c>
      <c r="D13" s="46" t="s">
        <v>61</v>
      </c>
      <c r="E13" s="46" t="s">
        <v>61</v>
      </c>
      <c r="F13" s="46" t="s">
        <v>61</v>
      </c>
      <c r="G13" s="46" t="s">
        <v>61</v>
      </c>
      <c r="H13" s="46" t="s">
        <v>61</v>
      </c>
      <c r="I13" s="46" t="s">
        <v>61</v>
      </c>
      <c r="J13" s="30">
        <v>77</v>
      </c>
      <c r="K13" s="5">
        <v>86</v>
      </c>
      <c r="L13" s="5">
        <v>92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36.428571428571431</v>
      </c>
    </row>
    <row r="14" spans="2:18" x14ac:dyDescent="0.25">
      <c r="B14" s="28">
        <v>6</v>
      </c>
      <c r="C14" s="7" t="s">
        <v>28</v>
      </c>
      <c r="D14" s="46" t="s">
        <v>62</v>
      </c>
      <c r="E14" s="46" t="s">
        <v>62</v>
      </c>
      <c r="F14" s="46" t="s">
        <v>62</v>
      </c>
      <c r="G14" s="46" t="s">
        <v>62</v>
      </c>
      <c r="H14" s="46" t="s">
        <v>62</v>
      </c>
      <c r="I14" s="46" t="s">
        <v>62</v>
      </c>
      <c r="J14" s="30">
        <v>79</v>
      </c>
      <c r="K14" s="5">
        <v>81</v>
      </c>
      <c r="L14" s="5">
        <v>95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36.428571428571431</v>
      </c>
    </row>
    <row r="15" spans="2:18" x14ac:dyDescent="0.25">
      <c r="B15" s="28">
        <v>7</v>
      </c>
      <c r="C15" s="7" t="s">
        <v>29</v>
      </c>
      <c r="D15" s="46" t="s">
        <v>63</v>
      </c>
      <c r="E15" s="46" t="s">
        <v>63</v>
      </c>
      <c r="F15" s="46" t="s">
        <v>63</v>
      </c>
      <c r="G15" s="46" t="s">
        <v>63</v>
      </c>
      <c r="H15" s="46" t="s">
        <v>63</v>
      </c>
      <c r="I15" s="46" t="s">
        <v>63</v>
      </c>
      <c r="J15" s="30">
        <v>75</v>
      </c>
      <c r="K15" s="5">
        <v>74</v>
      </c>
      <c r="L15" s="5">
        <v>95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34.857142857142854</v>
      </c>
    </row>
    <row r="16" spans="2:18" x14ac:dyDescent="0.25">
      <c r="B16" s="28">
        <v>8</v>
      </c>
      <c r="C16" s="7" t="s">
        <v>30</v>
      </c>
      <c r="D16" s="46" t="s">
        <v>64</v>
      </c>
      <c r="E16" s="46" t="s">
        <v>64</v>
      </c>
      <c r="F16" s="46" t="s">
        <v>64</v>
      </c>
      <c r="G16" s="46" t="s">
        <v>64</v>
      </c>
      <c r="H16" s="46" t="s">
        <v>64</v>
      </c>
      <c r="I16" s="46" t="s">
        <v>64</v>
      </c>
      <c r="J16" s="30">
        <v>70</v>
      </c>
      <c r="K16" s="5">
        <v>71</v>
      </c>
      <c r="L16" s="5">
        <v>97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34</v>
      </c>
    </row>
    <row r="17" spans="2:17" x14ac:dyDescent="0.25">
      <c r="B17" s="28">
        <v>9</v>
      </c>
      <c r="C17" s="7" t="s">
        <v>31</v>
      </c>
      <c r="D17" s="46" t="s">
        <v>65</v>
      </c>
      <c r="E17" s="46" t="s">
        <v>65</v>
      </c>
      <c r="F17" s="46" t="s">
        <v>65</v>
      </c>
      <c r="G17" s="46" t="s">
        <v>65</v>
      </c>
      <c r="H17" s="46" t="s">
        <v>65</v>
      </c>
      <c r="I17" s="46" t="s">
        <v>65</v>
      </c>
      <c r="J17" s="30">
        <v>77</v>
      </c>
      <c r="K17" s="5">
        <v>72</v>
      </c>
      <c r="L17" s="5">
        <v>87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33.714285714285715</v>
      </c>
    </row>
    <row r="18" spans="2:17" x14ac:dyDescent="0.25">
      <c r="B18" s="28">
        <v>10</v>
      </c>
      <c r="C18" s="7" t="s">
        <v>32</v>
      </c>
      <c r="D18" s="46" t="s">
        <v>66</v>
      </c>
      <c r="E18" s="46" t="s">
        <v>66</v>
      </c>
      <c r="F18" s="46" t="s">
        <v>66</v>
      </c>
      <c r="G18" s="46" t="s">
        <v>66</v>
      </c>
      <c r="H18" s="46" t="s">
        <v>66</v>
      </c>
      <c r="I18" s="46" t="s">
        <v>66</v>
      </c>
      <c r="J18" s="30">
        <v>86</v>
      </c>
      <c r="K18" s="5">
        <v>83</v>
      </c>
      <c r="L18" s="5">
        <v>100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38.428571428571431</v>
      </c>
    </row>
    <row r="19" spans="2:17" x14ac:dyDescent="0.25">
      <c r="B19" s="28">
        <v>11</v>
      </c>
      <c r="C19" s="7" t="s">
        <v>33</v>
      </c>
      <c r="D19" s="46" t="s">
        <v>67</v>
      </c>
      <c r="E19" s="46" t="s">
        <v>67</v>
      </c>
      <c r="F19" s="46" t="s">
        <v>67</v>
      </c>
      <c r="G19" s="46" t="s">
        <v>67</v>
      </c>
      <c r="H19" s="46" t="s">
        <v>67</v>
      </c>
      <c r="I19" s="46" t="s">
        <v>67</v>
      </c>
      <c r="J19" s="30">
        <v>70</v>
      </c>
      <c r="K19" s="5">
        <v>89</v>
      </c>
      <c r="L19" s="5">
        <v>100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37</v>
      </c>
    </row>
    <row r="20" spans="2:17" x14ac:dyDescent="0.25">
      <c r="B20" s="28">
        <v>12</v>
      </c>
      <c r="C20" s="7" t="s">
        <v>34</v>
      </c>
      <c r="D20" s="46" t="s">
        <v>68</v>
      </c>
      <c r="E20" s="46" t="s">
        <v>68</v>
      </c>
      <c r="F20" s="46" t="s">
        <v>68</v>
      </c>
      <c r="G20" s="46" t="s">
        <v>68</v>
      </c>
      <c r="H20" s="46" t="s">
        <v>68</v>
      </c>
      <c r="I20" s="46" t="s">
        <v>68</v>
      </c>
      <c r="J20" s="30">
        <v>70</v>
      </c>
      <c r="K20" s="5">
        <v>83</v>
      </c>
      <c r="L20" s="5">
        <v>92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35</v>
      </c>
    </row>
    <row r="21" spans="2:17" x14ac:dyDescent="0.25">
      <c r="B21" s="28">
        <v>13</v>
      </c>
      <c r="C21" s="7" t="s">
        <v>35</v>
      </c>
      <c r="D21" s="46" t="s">
        <v>69</v>
      </c>
      <c r="E21" s="46" t="s">
        <v>69</v>
      </c>
      <c r="F21" s="46" t="s">
        <v>69</v>
      </c>
      <c r="G21" s="46" t="s">
        <v>69</v>
      </c>
      <c r="H21" s="46" t="s">
        <v>69</v>
      </c>
      <c r="I21" s="46" t="s">
        <v>69</v>
      </c>
      <c r="J21" s="30">
        <v>78</v>
      </c>
      <c r="K21" s="5">
        <v>89</v>
      </c>
      <c r="L21" s="5">
        <v>97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37.714285714285715</v>
      </c>
    </row>
    <row r="22" spans="2:17" x14ac:dyDescent="0.25">
      <c r="B22" s="28">
        <v>14</v>
      </c>
      <c r="C22" s="7" t="s">
        <v>36</v>
      </c>
      <c r="D22" s="46" t="s">
        <v>70</v>
      </c>
      <c r="E22" s="46" t="s">
        <v>70</v>
      </c>
      <c r="F22" s="46" t="s">
        <v>70</v>
      </c>
      <c r="G22" s="46" t="s">
        <v>70</v>
      </c>
      <c r="H22" s="46" t="s">
        <v>70</v>
      </c>
      <c r="I22" s="46" t="s">
        <v>70</v>
      </c>
      <c r="J22" s="30">
        <v>62.642857142857146</v>
      </c>
      <c r="K22" s="5">
        <v>36</v>
      </c>
      <c r="L22" s="5">
        <v>16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16.377551020408163</v>
      </c>
    </row>
    <row r="23" spans="2:17" x14ac:dyDescent="0.25">
      <c r="B23" s="28">
        <v>15</v>
      </c>
      <c r="C23" s="7" t="s">
        <v>37</v>
      </c>
      <c r="D23" s="46" t="s">
        <v>71</v>
      </c>
      <c r="E23" s="46" t="s">
        <v>71</v>
      </c>
      <c r="F23" s="46" t="s">
        <v>71</v>
      </c>
      <c r="G23" s="46" t="s">
        <v>71</v>
      </c>
      <c r="H23" s="46" t="s">
        <v>71</v>
      </c>
      <c r="I23" s="46" t="s">
        <v>71</v>
      </c>
      <c r="J23" s="30">
        <v>69.928571428571431</v>
      </c>
      <c r="K23" s="5">
        <v>71</v>
      </c>
      <c r="L23" s="5">
        <v>81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31.704081632653065</v>
      </c>
    </row>
    <row r="24" spans="2:17" x14ac:dyDescent="0.25">
      <c r="B24" s="28">
        <v>16</v>
      </c>
      <c r="C24" s="7" t="s">
        <v>38</v>
      </c>
      <c r="D24" s="46" t="s">
        <v>72</v>
      </c>
      <c r="E24" s="46" t="s">
        <v>72</v>
      </c>
      <c r="F24" s="46" t="s">
        <v>72</v>
      </c>
      <c r="G24" s="46" t="s">
        <v>72</v>
      </c>
      <c r="H24" s="46" t="s">
        <v>72</v>
      </c>
      <c r="I24" s="46" t="s">
        <v>72</v>
      </c>
      <c r="J24" s="30">
        <v>72</v>
      </c>
      <c r="K24" s="5">
        <v>77</v>
      </c>
      <c r="L24" s="5">
        <v>97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35.142857142857146</v>
      </c>
    </row>
    <row r="25" spans="2:17" x14ac:dyDescent="0.25">
      <c r="B25" s="28">
        <v>17</v>
      </c>
      <c r="C25" s="7" t="s">
        <v>39</v>
      </c>
      <c r="D25" s="46" t="s">
        <v>73</v>
      </c>
      <c r="E25" s="46" t="s">
        <v>73</v>
      </c>
      <c r="F25" s="46" t="s">
        <v>73</v>
      </c>
      <c r="G25" s="46" t="s">
        <v>73</v>
      </c>
      <c r="H25" s="46" t="s">
        <v>73</v>
      </c>
      <c r="I25" s="46" t="s">
        <v>73</v>
      </c>
      <c r="J25" s="30">
        <v>78</v>
      </c>
      <c r="K25" s="5">
        <v>70</v>
      </c>
      <c r="L25" s="5">
        <v>87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33.571428571428569</v>
      </c>
    </row>
    <row r="26" spans="2:17" x14ac:dyDescent="0.25">
      <c r="B26" s="28">
        <v>18</v>
      </c>
      <c r="C26" s="7" t="s">
        <v>40</v>
      </c>
      <c r="D26" s="46" t="s">
        <v>74</v>
      </c>
      <c r="E26" s="46" t="s">
        <v>74</v>
      </c>
      <c r="F26" s="46" t="s">
        <v>74</v>
      </c>
      <c r="G26" s="46" t="s">
        <v>74</v>
      </c>
      <c r="H26" s="46" t="s">
        <v>74</v>
      </c>
      <c r="I26" s="46" t="s">
        <v>74</v>
      </c>
      <c r="J26" s="30">
        <v>74</v>
      </c>
      <c r="K26" s="5">
        <v>84</v>
      </c>
      <c r="L26" s="5">
        <v>84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34.571428571428569</v>
      </c>
    </row>
    <row r="27" spans="2:17" x14ac:dyDescent="0.25">
      <c r="B27" s="28">
        <v>19</v>
      </c>
      <c r="C27" s="7" t="s">
        <v>41</v>
      </c>
      <c r="D27" s="46" t="s">
        <v>75</v>
      </c>
      <c r="E27" s="46" t="s">
        <v>75</v>
      </c>
      <c r="F27" s="46" t="s">
        <v>75</v>
      </c>
      <c r="G27" s="46" t="s">
        <v>75</v>
      </c>
      <c r="H27" s="46" t="s">
        <v>75</v>
      </c>
      <c r="I27" s="46" t="s">
        <v>75</v>
      </c>
      <c r="J27" s="30">
        <v>70</v>
      </c>
      <c r="K27" s="5">
        <v>80</v>
      </c>
      <c r="L27" s="5">
        <v>81</v>
      </c>
      <c r="M27" s="5">
        <v>0</v>
      </c>
      <c r="N27" s="5">
        <v>0</v>
      </c>
      <c r="O27" s="5">
        <v>0</v>
      </c>
      <c r="P27" s="5">
        <v>0</v>
      </c>
      <c r="Q27" s="14">
        <f t="shared" si="0"/>
        <v>33</v>
      </c>
    </row>
    <row r="28" spans="2:17" x14ac:dyDescent="0.25">
      <c r="B28" s="28">
        <v>20</v>
      </c>
      <c r="C28" s="7" t="s">
        <v>42</v>
      </c>
      <c r="D28" s="46" t="s">
        <v>76</v>
      </c>
      <c r="E28" s="46" t="s">
        <v>76</v>
      </c>
      <c r="F28" s="46" t="s">
        <v>76</v>
      </c>
      <c r="G28" s="46" t="s">
        <v>76</v>
      </c>
      <c r="H28" s="46" t="s">
        <v>76</v>
      </c>
      <c r="I28" s="46" t="s">
        <v>76</v>
      </c>
      <c r="J28" s="30">
        <v>70</v>
      </c>
      <c r="K28" s="32">
        <v>72</v>
      </c>
      <c r="L28" s="32">
        <v>76</v>
      </c>
      <c r="M28" s="32">
        <v>0</v>
      </c>
      <c r="N28" s="32">
        <v>0</v>
      </c>
      <c r="O28" s="32">
        <v>0</v>
      </c>
      <c r="P28" s="32">
        <v>0</v>
      </c>
      <c r="Q28" s="14">
        <f t="shared" si="0"/>
        <v>31.142857142857142</v>
      </c>
    </row>
    <row r="29" spans="2:17" x14ac:dyDescent="0.25">
      <c r="B29" s="28">
        <v>21</v>
      </c>
      <c r="C29" s="7" t="s">
        <v>43</v>
      </c>
      <c r="D29" s="46" t="s">
        <v>77</v>
      </c>
      <c r="E29" s="46" t="s">
        <v>77</v>
      </c>
      <c r="F29" s="46" t="s">
        <v>77</v>
      </c>
      <c r="G29" s="46" t="s">
        <v>77</v>
      </c>
      <c r="H29" s="46" t="s">
        <v>77</v>
      </c>
      <c r="I29" s="46" t="s">
        <v>77</v>
      </c>
      <c r="J29" s="30">
        <v>82</v>
      </c>
      <c r="K29" s="32">
        <v>71</v>
      </c>
      <c r="L29" s="32">
        <v>95</v>
      </c>
      <c r="M29" s="32">
        <v>0</v>
      </c>
      <c r="N29" s="32">
        <v>0</v>
      </c>
      <c r="O29" s="32">
        <v>0</v>
      </c>
      <c r="P29" s="32">
        <v>0</v>
      </c>
      <c r="Q29" s="14">
        <f t="shared" si="0"/>
        <v>35.428571428571431</v>
      </c>
    </row>
    <row r="30" spans="2:17" x14ac:dyDescent="0.25">
      <c r="B30" s="28">
        <v>22</v>
      </c>
      <c r="C30" s="7" t="s">
        <v>44</v>
      </c>
      <c r="D30" s="46" t="s">
        <v>78</v>
      </c>
      <c r="E30" s="46" t="s">
        <v>78</v>
      </c>
      <c r="F30" s="46" t="s">
        <v>78</v>
      </c>
      <c r="G30" s="46" t="s">
        <v>78</v>
      </c>
      <c r="H30" s="46" t="s">
        <v>78</v>
      </c>
      <c r="I30" s="46" t="s">
        <v>78</v>
      </c>
      <c r="J30" s="30">
        <v>86</v>
      </c>
      <c r="K30" s="32">
        <v>86</v>
      </c>
      <c r="L30" s="32">
        <v>97</v>
      </c>
      <c r="M30" s="32">
        <v>0</v>
      </c>
      <c r="N30" s="32">
        <v>0</v>
      </c>
      <c r="O30" s="32">
        <v>0</v>
      </c>
      <c r="P30" s="32">
        <v>0</v>
      </c>
      <c r="Q30" s="14">
        <f t="shared" si="0"/>
        <v>38.428571428571431</v>
      </c>
    </row>
    <row r="31" spans="2:17" x14ac:dyDescent="0.25">
      <c r="B31" s="28">
        <v>23</v>
      </c>
      <c r="C31" s="28" t="s">
        <v>92</v>
      </c>
      <c r="D31" s="49" t="s">
        <v>93</v>
      </c>
      <c r="E31" s="50"/>
      <c r="F31" s="50"/>
      <c r="G31" s="50"/>
      <c r="H31" s="50"/>
      <c r="I31" s="51"/>
      <c r="J31" s="30">
        <v>77</v>
      </c>
      <c r="K31" s="32">
        <v>58</v>
      </c>
      <c r="L31" s="32">
        <v>100</v>
      </c>
      <c r="M31" s="32">
        <v>0</v>
      </c>
      <c r="N31" s="32">
        <v>0</v>
      </c>
      <c r="O31" s="32">
        <v>0</v>
      </c>
      <c r="P31" s="32">
        <v>0</v>
      </c>
      <c r="Q31" s="14">
        <f t="shared" si="0"/>
        <v>33.571428571428569</v>
      </c>
    </row>
    <row r="32" spans="2:17" x14ac:dyDescent="0.25">
      <c r="B32" s="28">
        <v>24</v>
      </c>
      <c r="C32" s="7" t="s">
        <v>45</v>
      </c>
      <c r="D32" s="46" t="s">
        <v>79</v>
      </c>
      <c r="E32" s="46" t="s">
        <v>79</v>
      </c>
      <c r="F32" s="46" t="s">
        <v>79</v>
      </c>
      <c r="G32" s="46" t="s">
        <v>79</v>
      </c>
      <c r="H32" s="46" t="s">
        <v>79</v>
      </c>
      <c r="I32" s="46" t="s">
        <v>79</v>
      </c>
      <c r="J32" s="30">
        <v>75.928571428571431</v>
      </c>
      <c r="K32" s="32">
        <v>74</v>
      </c>
      <c r="L32" s="32">
        <v>100</v>
      </c>
      <c r="M32" s="32">
        <v>0</v>
      </c>
      <c r="N32" s="32">
        <v>0</v>
      </c>
      <c r="O32" s="32">
        <v>0</v>
      </c>
      <c r="P32" s="32">
        <v>0</v>
      </c>
      <c r="Q32" s="14">
        <f t="shared" si="0"/>
        <v>35.704081632653065</v>
      </c>
    </row>
    <row r="33" spans="2:17" x14ac:dyDescent="0.25">
      <c r="B33" s="28">
        <v>25</v>
      </c>
      <c r="C33" s="7" t="s">
        <v>46</v>
      </c>
      <c r="D33" s="46" t="s">
        <v>80</v>
      </c>
      <c r="E33" s="46" t="s">
        <v>80</v>
      </c>
      <c r="F33" s="46" t="s">
        <v>80</v>
      </c>
      <c r="G33" s="46" t="s">
        <v>80</v>
      </c>
      <c r="H33" s="46" t="s">
        <v>80</v>
      </c>
      <c r="I33" s="46" t="s">
        <v>80</v>
      </c>
      <c r="J33" s="30">
        <v>70</v>
      </c>
      <c r="K33" s="32">
        <v>83</v>
      </c>
      <c r="L33" s="32">
        <v>52</v>
      </c>
      <c r="M33" s="32">
        <v>0</v>
      </c>
      <c r="N33" s="32">
        <v>0</v>
      </c>
      <c r="O33" s="32">
        <v>0</v>
      </c>
      <c r="P33" s="32">
        <v>0</v>
      </c>
      <c r="Q33" s="14">
        <f t="shared" si="0"/>
        <v>29.285714285714285</v>
      </c>
    </row>
    <row r="34" spans="2:17" x14ac:dyDescent="0.25">
      <c r="B34" s="28">
        <v>26</v>
      </c>
      <c r="C34" s="7" t="s">
        <v>47</v>
      </c>
      <c r="D34" s="46" t="s">
        <v>81</v>
      </c>
      <c r="E34" s="46" t="s">
        <v>81</v>
      </c>
      <c r="F34" s="46" t="s">
        <v>81</v>
      </c>
      <c r="G34" s="46" t="s">
        <v>81</v>
      </c>
      <c r="H34" s="46" t="s">
        <v>81</v>
      </c>
      <c r="I34" s="46" t="s">
        <v>81</v>
      </c>
      <c r="J34" s="30">
        <v>72.857142857142861</v>
      </c>
      <c r="K34" s="32">
        <v>58</v>
      </c>
      <c r="L34" s="32">
        <v>74</v>
      </c>
      <c r="M34" s="32">
        <v>0</v>
      </c>
      <c r="N34" s="32">
        <v>0</v>
      </c>
      <c r="O34" s="32">
        <v>0</v>
      </c>
      <c r="P34" s="32">
        <v>0</v>
      </c>
      <c r="Q34" s="14">
        <f t="shared" si="0"/>
        <v>29.26530612244898</v>
      </c>
    </row>
    <row r="35" spans="2:17" x14ac:dyDescent="0.25">
      <c r="B35" s="28">
        <v>27</v>
      </c>
      <c r="C35" s="7" t="s">
        <v>48</v>
      </c>
      <c r="D35" s="46" t="s">
        <v>82</v>
      </c>
      <c r="E35" s="46" t="s">
        <v>82</v>
      </c>
      <c r="F35" s="46" t="s">
        <v>82</v>
      </c>
      <c r="G35" s="46" t="s">
        <v>82</v>
      </c>
      <c r="H35" s="46" t="s">
        <v>82</v>
      </c>
      <c r="I35" s="46" t="s">
        <v>82</v>
      </c>
      <c r="J35" s="30">
        <v>69.928571428571431</v>
      </c>
      <c r="K35" s="32">
        <v>80</v>
      </c>
      <c r="L35" s="32">
        <v>87</v>
      </c>
      <c r="M35" s="32">
        <v>0</v>
      </c>
      <c r="N35" s="32">
        <v>0</v>
      </c>
      <c r="O35" s="32">
        <v>0</v>
      </c>
      <c r="P35" s="32">
        <v>0</v>
      </c>
      <c r="Q35" s="14">
        <f t="shared" si="0"/>
        <v>33.846938775510203</v>
      </c>
    </row>
    <row r="36" spans="2:17" x14ac:dyDescent="0.25">
      <c r="B36" s="28">
        <v>28</v>
      </c>
      <c r="C36" s="7" t="s">
        <v>49</v>
      </c>
      <c r="D36" s="46" t="s">
        <v>83</v>
      </c>
      <c r="E36" s="46" t="s">
        <v>83</v>
      </c>
      <c r="F36" s="46" t="s">
        <v>83</v>
      </c>
      <c r="G36" s="46" t="s">
        <v>83</v>
      </c>
      <c r="H36" s="46" t="s">
        <v>83</v>
      </c>
      <c r="I36" s="46" t="s">
        <v>83</v>
      </c>
      <c r="J36" s="30">
        <v>71.785714285714278</v>
      </c>
      <c r="K36" s="32">
        <v>89</v>
      </c>
      <c r="L36" s="32">
        <v>95</v>
      </c>
      <c r="M36" s="32">
        <v>0</v>
      </c>
      <c r="N36" s="32">
        <v>0</v>
      </c>
      <c r="O36" s="32">
        <v>0</v>
      </c>
      <c r="P36" s="32">
        <v>0</v>
      </c>
      <c r="Q36" s="14">
        <f t="shared" si="0"/>
        <v>36.54081632653061</v>
      </c>
    </row>
    <row r="37" spans="2:17" x14ac:dyDescent="0.25">
      <c r="B37" s="28">
        <v>29</v>
      </c>
      <c r="C37" s="7" t="s">
        <v>50</v>
      </c>
      <c r="D37" s="46" t="s">
        <v>84</v>
      </c>
      <c r="E37" s="46" t="s">
        <v>84</v>
      </c>
      <c r="F37" s="46" t="s">
        <v>84</v>
      </c>
      <c r="G37" s="46" t="s">
        <v>84</v>
      </c>
      <c r="H37" s="46" t="s">
        <v>84</v>
      </c>
      <c r="I37" s="46" t="s">
        <v>84</v>
      </c>
      <c r="J37" s="30">
        <v>74</v>
      </c>
      <c r="K37" s="32">
        <v>77</v>
      </c>
      <c r="L37" s="32">
        <v>95</v>
      </c>
      <c r="M37" s="32">
        <v>0</v>
      </c>
      <c r="N37" s="32">
        <v>0</v>
      </c>
      <c r="O37" s="32">
        <v>0</v>
      </c>
      <c r="P37" s="32">
        <v>0</v>
      </c>
      <c r="Q37" s="14">
        <f t="shared" si="0"/>
        <v>35.142857142857146</v>
      </c>
    </row>
    <row r="38" spans="2:17" x14ac:dyDescent="0.25">
      <c r="B38" s="28">
        <v>30</v>
      </c>
      <c r="C38" s="7" t="s">
        <v>51</v>
      </c>
      <c r="D38" s="46" t="s">
        <v>85</v>
      </c>
      <c r="E38" s="46" t="s">
        <v>85</v>
      </c>
      <c r="F38" s="46" t="s">
        <v>85</v>
      </c>
      <c r="G38" s="46" t="s">
        <v>85</v>
      </c>
      <c r="H38" s="46" t="s">
        <v>85</v>
      </c>
      <c r="I38" s="46" t="s">
        <v>85</v>
      </c>
      <c r="J38" s="30">
        <v>72</v>
      </c>
      <c r="K38" s="32">
        <v>70</v>
      </c>
      <c r="L38" s="32">
        <v>84</v>
      </c>
      <c r="M38" s="32">
        <v>0</v>
      </c>
      <c r="N38" s="32">
        <v>0</v>
      </c>
      <c r="O38" s="32">
        <v>0</v>
      </c>
      <c r="P38" s="32">
        <v>0</v>
      </c>
      <c r="Q38" s="14">
        <f t="shared" si="0"/>
        <v>32.285714285714285</v>
      </c>
    </row>
    <row r="39" spans="2:17" x14ac:dyDescent="0.25">
      <c r="B39" s="28">
        <v>31</v>
      </c>
      <c r="C39" s="7" t="s">
        <v>52</v>
      </c>
      <c r="D39" s="46" t="s">
        <v>86</v>
      </c>
      <c r="E39" s="46" t="s">
        <v>86</v>
      </c>
      <c r="F39" s="46" t="s">
        <v>86</v>
      </c>
      <c r="G39" s="46" t="s">
        <v>86</v>
      </c>
      <c r="H39" s="46" t="s">
        <v>86</v>
      </c>
      <c r="I39" s="46" t="s">
        <v>86</v>
      </c>
      <c r="J39" s="30">
        <v>73</v>
      </c>
      <c r="K39" s="32">
        <v>70</v>
      </c>
      <c r="L39" s="32">
        <v>76</v>
      </c>
      <c r="M39" s="32">
        <v>0</v>
      </c>
      <c r="N39" s="32">
        <v>0</v>
      </c>
      <c r="O39" s="32">
        <v>0</v>
      </c>
      <c r="P39" s="32">
        <v>0</v>
      </c>
      <c r="Q39" s="14">
        <f t="shared" si="0"/>
        <v>31.285714285714285</v>
      </c>
    </row>
    <row r="40" spans="2:17" x14ac:dyDescent="0.25">
      <c r="B40" s="28">
        <v>32</v>
      </c>
      <c r="C40" s="7" t="s">
        <v>53</v>
      </c>
      <c r="D40" s="46" t="s">
        <v>87</v>
      </c>
      <c r="E40" s="46" t="s">
        <v>87</v>
      </c>
      <c r="F40" s="46" t="s">
        <v>87</v>
      </c>
      <c r="G40" s="46" t="s">
        <v>87</v>
      </c>
      <c r="H40" s="46" t="s">
        <v>87</v>
      </c>
      <c r="I40" s="46" t="s">
        <v>87</v>
      </c>
      <c r="J40" s="30">
        <v>70</v>
      </c>
      <c r="K40" s="32">
        <v>70</v>
      </c>
      <c r="L40" s="32">
        <v>87</v>
      </c>
      <c r="M40" s="32">
        <v>0</v>
      </c>
      <c r="N40" s="32">
        <v>0</v>
      </c>
      <c r="O40" s="32">
        <v>0</v>
      </c>
      <c r="P40" s="32">
        <v>0</v>
      </c>
      <c r="Q40" s="14">
        <f t="shared" si="0"/>
        <v>32.428571428571431</v>
      </c>
    </row>
    <row r="41" spans="2:17" x14ac:dyDescent="0.25">
      <c r="B41" s="28">
        <v>33</v>
      </c>
      <c r="C41" s="7" t="s">
        <v>54</v>
      </c>
      <c r="D41" s="46" t="s">
        <v>88</v>
      </c>
      <c r="E41" s="46" t="s">
        <v>88</v>
      </c>
      <c r="F41" s="46" t="s">
        <v>88</v>
      </c>
      <c r="G41" s="46" t="s">
        <v>88</v>
      </c>
      <c r="H41" s="46" t="s">
        <v>88</v>
      </c>
      <c r="I41" s="46" t="s">
        <v>88</v>
      </c>
      <c r="J41" s="30">
        <v>77</v>
      </c>
      <c r="K41" s="32">
        <v>74</v>
      </c>
      <c r="L41" s="32">
        <v>81</v>
      </c>
      <c r="M41" s="32">
        <v>0</v>
      </c>
      <c r="N41" s="32">
        <v>0</v>
      </c>
      <c r="O41" s="32">
        <v>0</v>
      </c>
      <c r="P41" s="32">
        <v>0</v>
      </c>
      <c r="Q41" s="14">
        <f t="shared" si="0"/>
        <v>33.142857142857146</v>
      </c>
    </row>
    <row r="42" spans="2:17" x14ac:dyDescent="0.25">
      <c r="B42" s="28">
        <v>34</v>
      </c>
      <c r="C42" s="7" t="s">
        <v>55</v>
      </c>
      <c r="D42" s="46" t="s">
        <v>89</v>
      </c>
      <c r="E42" s="46" t="s">
        <v>89</v>
      </c>
      <c r="F42" s="46" t="s">
        <v>89</v>
      </c>
      <c r="G42" s="46" t="s">
        <v>89</v>
      </c>
      <c r="H42" s="46" t="s">
        <v>89</v>
      </c>
      <c r="I42" s="46" t="s">
        <v>89</v>
      </c>
      <c r="J42" s="30">
        <v>77</v>
      </c>
      <c r="K42" s="32">
        <v>70</v>
      </c>
      <c r="L42" s="32">
        <v>87</v>
      </c>
      <c r="M42" s="32">
        <v>0</v>
      </c>
      <c r="N42" s="32">
        <v>0</v>
      </c>
      <c r="O42" s="32">
        <v>0</v>
      </c>
      <c r="P42" s="32">
        <v>0</v>
      </c>
      <c r="Q42" s="14">
        <f t="shared" si="0"/>
        <v>33.428571428571431</v>
      </c>
    </row>
    <row r="43" spans="2:17" x14ac:dyDescent="0.25">
      <c r="B43" s="28">
        <v>35</v>
      </c>
      <c r="C43" s="7" t="s">
        <v>56</v>
      </c>
      <c r="D43" s="46" t="s">
        <v>90</v>
      </c>
      <c r="E43" s="46" t="s">
        <v>90</v>
      </c>
      <c r="F43" s="46" t="s">
        <v>90</v>
      </c>
      <c r="G43" s="46" t="s">
        <v>90</v>
      </c>
      <c r="H43" s="46" t="s">
        <v>90</v>
      </c>
      <c r="I43" s="46" t="s">
        <v>90</v>
      </c>
      <c r="J43" s="30">
        <v>78</v>
      </c>
      <c r="K43" s="32">
        <v>70</v>
      </c>
      <c r="L43" s="32">
        <v>76</v>
      </c>
      <c r="M43" s="32">
        <v>0</v>
      </c>
      <c r="N43" s="32">
        <v>0</v>
      </c>
      <c r="O43" s="32">
        <v>0</v>
      </c>
      <c r="P43" s="32">
        <v>0</v>
      </c>
      <c r="Q43" s="14">
        <f t="shared" si="0"/>
        <v>32</v>
      </c>
    </row>
    <row r="44" spans="2:17" x14ac:dyDescent="0.25">
      <c r="B44" s="28">
        <v>36</v>
      </c>
      <c r="C44" s="7" t="s">
        <v>57</v>
      </c>
      <c r="D44" s="46" t="s">
        <v>91</v>
      </c>
      <c r="E44" s="46" t="s">
        <v>91</v>
      </c>
      <c r="F44" s="46" t="s">
        <v>91</v>
      </c>
      <c r="G44" s="46" t="s">
        <v>91</v>
      </c>
      <c r="H44" s="46" t="s">
        <v>91</v>
      </c>
      <c r="I44" s="46" t="s">
        <v>91</v>
      </c>
      <c r="J44" s="30">
        <v>94</v>
      </c>
      <c r="K44" s="32">
        <v>97</v>
      </c>
      <c r="L44" s="32">
        <v>100</v>
      </c>
      <c r="M44" s="32">
        <v>0</v>
      </c>
      <c r="N44" s="32">
        <v>0</v>
      </c>
      <c r="O44" s="32">
        <v>0</v>
      </c>
      <c r="P44" s="32">
        <v>0</v>
      </c>
      <c r="Q44" s="14">
        <f t="shared" si="0"/>
        <v>41.571428571428569</v>
      </c>
    </row>
    <row r="45" spans="2:17" x14ac:dyDescent="0.25">
      <c r="B45" s="7">
        <f t="shared" ref="B45:B55" si="1">B44+1</f>
        <v>37</v>
      </c>
      <c r="C45" s="7"/>
      <c r="D45" s="48"/>
      <c r="E45" s="48"/>
      <c r="F45" s="48"/>
      <c r="G45" s="48"/>
      <c r="H45" s="48"/>
      <c r="I45" s="48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7"/>
      <c r="D46" s="48"/>
      <c r="E46" s="48"/>
      <c r="F46" s="48"/>
      <c r="G46" s="48"/>
      <c r="H46" s="48"/>
      <c r="I46" s="48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48"/>
      <c r="E47" s="48"/>
      <c r="F47" s="48"/>
      <c r="G47" s="48"/>
      <c r="H47" s="48"/>
      <c r="I47" s="48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48"/>
      <c r="E48" s="48"/>
      <c r="F48" s="48"/>
      <c r="G48" s="48"/>
      <c r="H48" s="48"/>
      <c r="I48" s="48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7">
        <f t="shared" si="1"/>
        <v>41</v>
      </c>
      <c r="C49" s="9"/>
      <c r="D49" s="48"/>
      <c r="E49" s="48"/>
      <c r="F49" s="48"/>
      <c r="G49" s="48"/>
      <c r="H49" s="48"/>
      <c r="I49" s="48"/>
      <c r="J49" s="4"/>
      <c r="K49" s="4"/>
      <c r="L49" s="4"/>
      <c r="M49" s="4"/>
      <c r="N49" s="4"/>
      <c r="O49" s="4"/>
      <c r="P49" s="4"/>
      <c r="Q49" s="14">
        <f t="shared" si="0"/>
        <v>0</v>
      </c>
    </row>
    <row r="50" spans="2:17" x14ac:dyDescent="0.25">
      <c r="B50" s="7">
        <f t="shared" si="1"/>
        <v>42</v>
      </c>
      <c r="C50" s="9"/>
      <c r="D50" s="48"/>
      <c r="E50" s="48"/>
      <c r="F50" s="48"/>
      <c r="G50" s="48"/>
      <c r="H50" s="48"/>
      <c r="I50" s="48"/>
      <c r="J50" s="4"/>
      <c r="K50" s="4"/>
      <c r="L50" s="4"/>
      <c r="M50" s="4"/>
      <c r="N50" s="4"/>
      <c r="O50" s="4"/>
      <c r="P50" s="4"/>
      <c r="Q50" s="14">
        <f t="shared" si="0"/>
        <v>0</v>
      </c>
    </row>
    <row r="51" spans="2:17" x14ac:dyDescent="0.25">
      <c r="B51" s="8">
        <f t="shared" si="1"/>
        <v>43</v>
      </c>
      <c r="C51" s="9"/>
      <c r="D51" s="48"/>
      <c r="E51" s="48"/>
      <c r="F51" s="48"/>
      <c r="G51" s="48"/>
      <c r="H51" s="48"/>
      <c r="I51" s="48"/>
      <c r="J51" s="5"/>
      <c r="K51" s="5"/>
      <c r="L51" s="5"/>
      <c r="M51" s="5"/>
      <c r="N51" s="5"/>
      <c r="O51" s="5"/>
      <c r="P51" s="5"/>
      <c r="Q51" s="14">
        <f t="shared" ref="Q51:Q55" si="2">SUM(J51:P51)/7</f>
        <v>0</v>
      </c>
    </row>
    <row r="52" spans="2:17" x14ac:dyDescent="0.25">
      <c r="B52" s="8">
        <f t="shared" si="1"/>
        <v>44</v>
      </c>
      <c r="C52" s="9"/>
      <c r="D52" s="48"/>
      <c r="E52" s="48"/>
      <c r="F52" s="48"/>
      <c r="G52" s="48"/>
      <c r="H52" s="48"/>
      <c r="I52" s="48"/>
      <c r="J52" s="5"/>
      <c r="K52" s="5"/>
      <c r="L52" s="5"/>
      <c r="M52" s="5"/>
      <c r="N52" s="5"/>
      <c r="O52" s="5"/>
      <c r="P52" s="5"/>
      <c r="Q52" s="14">
        <f t="shared" si="2"/>
        <v>0</v>
      </c>
    </row>
    <row r="53" spans="2:17" x14ac:dyDescent="0.25">
      <c r="B53" s="8">
        <f t="shared" si="1"/>
        <v>45</v>
      </c>
      <c r="C53" s="9"/>
      <c r="D53" s="48"/>
      <c r="E53" s="48"/>
      <c r="F53" s="48"/>
      <c r="G53" s="48"/>
      <c r="H53" s="48"/>
      <c r="I53" s="48"/>
      <c r="J53" s="5"/>
      <c r="K53" s="5"/>
      <c r="L53" s="5"/>
      <c r="M53" s="5"/>
      <c r="N53" s="5"/>
      <c r="O53" s="5"/>
      <c r="P53" s="5"/>
      <c r="Q53" s="14">
        <f t="shared" si="2"/>
        <v>0</v>
      </c>
    </row>
    <row r="54" spans="2:17" x14ac:dyDescent="0.25">
      <c r="B54" s="16">
        <f t="shared" si="1"/>
        <v>46</v>
      </c>
      <c r="C54" s="9"/>
      <c r="D54" s="48"/>
      <c r="E54" s="48"/>
      <c r="F54" s="48"/>
      <c r="G54" s="48"/>
      <c r="H54" s="48"/>
      <c r="I54" s="48"/>
      <c r="J54" s="15"/>
      <c r="K54" s="15"/>
      <c r="L54" s="15"/>
      <c r="M54" s="15"/>
      <c r="N54" s="15"/>
      <c r="O54" s="15"/>
      <c r="P54" s="15"/>
      <c r="Q54" s="14">
        <f t="shared" si="2"/>
        <v>0</v>
      </c>
    </row>
    <row r="55" spans="2:17" x14ac:dyDescent="0.25">
      <c r="B55" s="16">
        <f t="shared" si="1"/>
        <v>47</v>
      </c>
      <c r="C55" s="22"/>
      <c r="D55" s="52"/>
      <c r="E55" s="53"/>
      <c r="F55" s="53"/>
      <c r="G55" s="53"/>
      <c r="H55" s="53"/>
      <c r="I55" s="54"/>
      <c r="J55" s="3"/>
      <c r="K55" s="3"/>
      <c r="L55" s="3"/>
      <c r="M55" s="3"/>
      <c r="N55" s="3"/>
      <c r="O55" s="3"/>
      <c r="P55" s="3"/>
      <c r="Q55" s="14">
        <f t="shared" si="2"/>
        <v>0</v>
      </c>
    </row>
    <row r="56" spans="2:17" x14ac:dyDescent="0.25">
      <c r="C56" s="34"/>
      <c r="D56" s="34"/>
      <c r="E56" s="10"/>
      <c r="H56" s="38" t="s">
        <v>19</v>
      </c>
      <c r="I56" s="38"/>
      <c r="J56" s="23">
        <f>COUNTIF(J9:J55,"&gt;69")</f>
        <v>35</v>
      </c>
      <c r="K56" s="23">
        <f t="shared" ref="K56:P56" si="3">COUNTIF(K9:K55,"&gt;=70")</f>
        <v>32</v>
      </c>
      <c r="L56" s="23">
        <f t="shared" si="3"/>
        <v>33</v>
      </c>
      <c r="M56" s="23">
        <f t="shared" si="3"/>
        <v>0</v>
      </c>
      <c r="N56" s="23">
        <f t="shared" si="3"/>
        <v>0</v>
      </c>
      <c r="O56" s="23">
        <f t="shared" si="3"/>
        <v>0</v>
      </c>
      <c r="P56" s="23">
        <f t="shared" si="3"/>
        <v>0</v>
      </c>
      <c r="Q56" s="27">
        <f t="shared" ref="Q56" si="4">COUNTIF(Q9:Q50,"&gt;=70")</f>
        <v>0</v>
      </c>
    </row>
    <row r="57" spans="2:17" x14ac:dyDescent="0.25">
      <c r="C57" s="34"/>
      <c r="D57" s="34"/>
      <c r="E57" s="11"/>
      <c r="H57" s="39" t="s">
        <v>20</v>
      </c>
      <c r="I57" s="39"/>
      <c r="J57" s="24">
        <f>COUNTIF(J9:J55,"&lt;69")</f>
        <v>1</v>
      </c>
      <c r="K57" s="24">
        <f t="shared" ref="K57:Q57" si="5">COUNTIF(K9:K55,"&lt;70")</f>
        <v>4</v>
      </c>
      <c r="L57" s="24">
        <f t="shared" si="5"/>
        <v>3</v>
      </c>
      <c r="M57" s="24">
        <f t="shared" si="5"/>
        <v>36</v>
      </c>
      <c r="N57" s="24">
        <f t="shared" si="5"/>
        <v>36</v>
      </c>
      <c r="O57" s="24">
        <f t="shared" si="5"/>
        <v>36</v>
      </c>
      <c r="P57" s="24">
        <f t="shared" si="5"/>
        <v>36</v>
      </c>
      <c r="Q57" s="24">
        <f t="shared" si="5"/>
        <v>47</v>
      </c>
    </row>
    <row r="58" spans="2:17" x14ac:dyDescent="0.25">
      <c r="C58" s="34"/>
      <c r="D58" s="34"/>
      <c r="E58" s="34"/>
      <c r="H58" s="39" t="s">
        <v>21</v>
      </c>
      <c r="I58" s="39"/>
      <c r="J58" s="24">
        <f>COUNT(J9:J55)</f>
        <v>36</v>
      </c>
      <c r="K58" s="24">
        <f t="shared" ref="K58:Q58" si="6">COUNT(K9:K55)</f>
        <v>36</v>
      </c>
      <c r="L58" s="24">
        <f t="shared" si="6"/>
        <v>36</v>
      </c>
      <c r="M58" s="24">
        <f t="shared" si="6"/>
        <v>36</v>
      </c>
      <c r="N58" s="24">
        <f t="shared" si="6"/>
        <v>36</v>
      </c>
      <c r="O58" s="24">
        <f t="shared" si="6"/>
        <v>36</v>
      </c>
      <c r="P58" s="24">
        <f t="shared" si="6"/>
        <v>36</v>
      </c>
      <c r="Q58" s="24">
        <f t="shared" si="6"/>
        <v>47</v>
      </c>
    </row>
    <row r="59" spans="2:17" x14ac:dyDescent="0.25">
      <c r="C59" s="34"/>
      <c r="D59" s="34"/>
      <c r="E59" s="10"/>
      <c r="F59" s="12"/>
      <c r="H59" s="40" t="s">
        <v>16</v>
      </c>
      <c r="I59" s="40"/>
      <c r="J59" s="25">
        <f>J56/J58</f>
        <v>0.97222222222222221</v>
      </c>
      <c r="K59" s="26">
        <f t="shared" ref="K59:Q59" si="7">K56/K58</f>
        <v>0.88888888888888884</v>
      </c>
      <c r="L59" s="26">
        <f t="shared" si="7"/>
        <v>0.91666666666666663</v>
      </c>
      <c r="M59" s="26">
        <f t="shared" si="7"/>
        <v>0</v>
      </c>
      <c r="N59" s="26">
        <f t="shared" si="7"/>
        <v>0</v>
      </c>
      <c r="O59" s="26">
        <f t="shared" si="7"/>
        <v>0</v>
      </c>
      <c r="P59" s="26">
        <f t="shared" si="7"/>
        <v>0</v>
      </c>
      <c r="Q59" s="26">
        <f t="shared" si="7"/>
        <v>0</v>
      </c>
    </row>
    <row r="60" spans="2:17" x14ac:dyDescent="0.25">
      <c r="C60" s="34"/>
      <c r="D60" s="34"/>
      <c r="E60" s="10"/>
      <c r="F60" s="12"/>
      <c r="H60" s="40" t="s">
        <v>17</v>
      </c>
      <c r="I60" s="40"/>
      <c r="J60" s="25">
        <f>J57/J58</f>
        <v>2.7777777777777776E-2</v>
      </c>
      <c r="K60" s="25">
        <f t="shared" ref="K60:Q60" si="8">K57/K58</f>
        <v>0.1111111111111111</v>
      </c>
      <c r="L60" s="26">
        <f t="shared" si="8"/>
        <v>8.3333333333333329E-2</v>
      </c>
      <c r="M60" s="26">
        <f t="shared" si="8"/>
        <v>1</v>
      </c>
      <c r="N60" s="26">
        <f t="shared" si="8"/>
        <v>1</v>
      </c>
      <c r="O60" s="26">
        <f t="shared" si="8"/>
        <v>1</v>
      </c>
      <c r="P60" s="26">
        <f t="shared" si="8"/>
        <v>1</v>
      </c>
      <c r="Q60" s="26">
        <f t="shared" si="8"/>
        <v>1</v>
      </c>
    </row>
    <row r="61" spans="2:17" x14ac:dyDescent="0.25">
      <c r="C61" s="34"/>
      <c r="D61" s="34"/>
      <c r="E61" s="11"/>
      <c r="F61" s="12"/>
    </row>
    <row r="62" spans="2:17" x14ac:dyDescent="0.25">
      <c r="C62" s="10"/>
      <c r="D62" s="10"/>
      <c r="E62" s="11"/>
      <c r="F62" s="12"/>
    </row>
    <row r="63" spans="2:17" x14ac:dyDescent="0.25">
      <c r="J63" s="41"/>
      <c r="K63" s="41"/>
      <c r="L63" s="41"/>
      <c r="M63" s="41"/>
      <c r="N63" s="41"/>
      <c r="O63" s="41"/>
      <c r="P63" s="41"/>
    </row>
    <row r="64" spans="2:17" x14ac:dyDescent="0.25">
      <c r="J64" s="33" t="s">
        <v>18</v>
      </c>
      <c r="K64" s="33"/>
      <c r="L64" s="33"/>
      <c r="M64" s="33"/>
      <c r="N64" s="33"/>
      <c r="O64" s="33"/>
      <c r="P64" s="33"/>
    </row>
  </sheetData>
  <mergeCells count="69">
    <mergeCell ref="D31:I31"/>
    <mergeCell ref="D10:I10"/>
    <mergeCell ref="C56:D56"/>
    <mergeCell ref="D51:I51"/>
    <mergeCell ref="D52:I52"/>
    <mergeCell ref="D53:I53"/>
    <mergeCell ref="D54:I54"/>
    <mergeCell ref="D55:I55"/>
    <mergeCell ref="D50:I50"/>
    <mergeCell ref="D35:I35"/>
    <mergeCell ref="D36:I36"/>
    <mergeCell ref="D37:I37"/>
    <mergeCell ref="D38:I38"/>
    <mergeCell ref="D39:I39"/>
    <mergeCell ref="D40:I40"/>
    <mergeCell ref="D46:I46"/>
    <mergeCell ref="B2:P2"/>
    <mergeCell ref="D47:I47"/>
    <mergeCell ref="D48:I48"/>
    <mergeCell ref="D49:I49"/>
    <mergeCell ref="D28:I28"/>
    <mergeCell ref="D29:I29"/>
    <mergeCell ref="D30:I30"/>
    <mergeCell ref="D32:I32"/>
    <mergeCell ref="D33:I33"/>
    <mergeCell ref="D41:I41"/>
    <mergeCell ref="D42:I42"/>
    <mergeCell ref="D43:I43"/>
    <mergeCell ref="D44:I44"/>
    <mergeCell ref="D45:I45"/>
    <mergeCell ref="D34:I34"/>
    <mergeCell ref="D22:I22"/>
    <mergeCell ref="D23:I23"/>
    <mergeCell ref="D24:I24"/>
    <mergeCell ref="D25:I25"/>
    <mergeCell ref="D26:I26"/>
    <mergeCell ref="D27:I27"/>
    <mergeCell ref="J4:K4"/>
    <mergeCell ref="N4:O4"/>
    <mergeCell ref="D6:G6"/>
    <mergeCell ref="D8:I8"/>
    <mergeCell ref="D21:I21"/>
    <mergeCell ref="D9:I9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J64:P64"/>
    <mergeCell ref="C57:D57"/>
    <mergeCell ref="I6:J6"/>
    <mergeCell ref="K6:P6"/>
    <mergeCell ref="C3:P3"/>
    <mergeCell ref="C60:D60"/>
    <mergeCell ref="C61:D61"/>
    <mergeCell ref="C59:D59"/>
    <mergeCell ref="C58:E58"/>
    <mergeCell ref="H56:I56"/>
    <mergeCell ref="H57:I57"/>
    <mergeCell ref="H58:I58"/>
    <mergeCell ref="H59:I59"/>
    <mergeCell ref="H60:I60"/>
    <mergeCell ref="J63:P63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1"/>
  <sheetViews>
    <sheetView tabSelected="1" zoomScaleNormal="100" workbookViewId="0">
      <selection activeCell="T3" sqref="T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0"/>
      <c r="R3" s="20"/>
    </row>
    <row r="4" spans="2:18" x14ac:dyDescent="0.25">
      <c r="C4" t="s">
        <v>0</v>
      </c>
      <c r="D4" s="42" t="s">
        <v>96</v>
      </c>
      <c r="E4" s="42"/>
      <c r="F4" s="42"/>
      <c r="G4" s="42"/>
      <c r="I4" t="s">
        <v>1</v>
      </c>
      <c r="J4" s="43" t="s">
        <v>135</v>
      </c>
      <c r="K4" s="43"/>
      <c r="M4" t="s">
        <v>2</v>
      </c>
      <c r="N4" s="44">
        <v>45258</v>
      </c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 t="s">
        <v>136</v>
      </c>
      <c r="E6" s="43"/>
      <c r="F6" s="43"/>
      <c r="G6" s="43"/>
      <c r="I6" s="35" t="s">
        <v>22</v>
      </c>
      <c r="J6" s="35"/>
      <c r="K6" s="36" t="s">
        <v>98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99</v>
      </c>
      <c r="D9" s="46" t="s">
        <v>117</v>
      </c>
      <c r="E9" s="46" t="s">
        <v>117</v>
      </c>
      <c r="F9" s="46" t="s">
        <v>117</v>
      </c>
      <c r="G9" s="46" t="s">
        <v>117</v>
      </c>
      <c r="H9" s="46" t="s">
        <v>117</v>
      </c>
      <c r="I9" s="46" t="s">
        <v>117</v>
      </c>
      <c r="J9" s="30">
        <v>77</v>
      </c>
      <c r="K9" s="19">
        <v>92</v>
      </c>
      <c r="L9" s="19">
        <v>95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37.714285714285715</v>
      </c>
    </row>
    <row r="10" spans="2:18" x14ac:dyDescent="0.25">
      <c r="B10" s="18">
        <f>B9+1</f>
        <v>2</v>
      </c>
      <c r="C10" s="28" t="s">
        <v>100</v>
      </c>
      <c r="D10" s="46" t="s">
        <v>118</v>
      </c>
      <c r="E10" s="46" t="s">
        <v>118</v>
      </c>
      <c r="F10" s="46" t="s">
        <v>118</v>
      </c>
      <c r="G10" s="46" t="s">
        <v>118</v>
      </c>
      <c r="H10" s="46" t="s">
        <v>118</v>
      </c>
      <c r="I10" s="46" t="s">
        <v>118</v>
      </c>
      <c r="J10" s="30">
        <v>59</v>
      </c>
      <c r="K10" s="19">
        <v>31</v>
      </c>
      <c r="L10" s="19">
        <v>16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15.142857142857142</v>
      </c>
    </row>
    <row r="11" spans="2:18" x14ac:dyDescent="0.25">
      <c r="B11" s="18">
        <f t="shared" ref="B11:B26" si="1">B10+1</f>
        <v>3</v>
      </c>
      <c r="C11" s="28" t="s">
        <v>101</v>
      </c>
      <c r="D11" s="46" t="s">
        <v>119</v>
      </c>
      <c r="E11" s="46" t="s">
        <v>119</v>
      </c>
      <c r="F11" s="46" t="s">
        <v>119</v>
      </c>
      <c r="G11" s="46" t="s">
        <v>119</v>
      </c>
      <c r="H11" s="46" t="s">
        <v>119</v>
      </c>
      <c r="I11" s="46" t="s">
        <v>119</v>
      </c>
      <c r="J11" s="30">
        <v>73</v>
      </c>
      <c r="K11" s="19">
        <v>90</v>
      </c>
      <c r="L11" s="19">
        <v>89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36</v>
      </c>
    </row>
    <row r="12" spans="2:18" x14ac:dyDescent="0.25">
      <c r="B12" s="18">
        <f t="shared" si="1"/>
        <v>4</v>
      </c>
      <c r="C12" s="28" t="s">
        <v>102</v>
      </c>
      <c r="D12" s="46" t="s">
        <v>120</v>
      </c>
      <c r="E12" s="46" t="s">
        <v>120</v>
      </c>
      <c r="F12" s="46" t="s">
        <v>120</v>
      </c>
      <c r="G12" s="46" t="s">
        <v>120</v>
      </c>
      <c r="H12" s="46" t="s">
        <v>120</v>
      </c>
      <c r="I12" s="46" t="s">
        <v>120</v>
      </c>
      <c r="J12" s="30">
        <v>74</v>
      </c>
      <c r="K12" s="19">
        <v>74</v>
      </c>
      <c r="L12" s="19">
        <v>63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30.142857142857142</v>
      </c>
    </row>
    <row r="13" spans="2:18" x14ac:dyDescent="0.25">
      <c r="B13" s="18">
        <f t="shared" si="1"/>
        <v>5</v>
      </c>
      <c r="C13" s="28" t="s">
        <v>103</v>
      </c>
      <c r="D13" s="46" t="s">
        <v>121</v>
      </c>
      <c r="E13" s="46" t="s">
        <v>121</v>
      </c>
      <c r="F13" s="46" t="s">
        <v>121</v>
      </c>
      <c r="G13" s="46" t="s">
        <v>121</v>
      </c>
      <c r="H13" s="46" t="s">
        <v>121</v>
      </c>
      <c r="I13" s="46" t="s">
        <v>121</v>
      </c>
      <c r="J13" s="30">
        <v>79</v>
      </c>
      <c r="K13" s="19">
        <v>94</v>
      </c>
      <c r="L13" s="19">
        <v>84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36.714285714285715</v>
      </c>
    </row>
    <row r="14" spans="2:18" x14ac:dyDescent="0.25">
      <c r="B14" s="18">
        <f t="shared" si="1"/>
        <v>6</v>
      </c>
      <c r="C14" s="28" t="s">
        <v>104</v>
      </c>
      <c r="D14" s="46" t="s">
        <v>122</v>
      </c>
      <c r="E14" s="46" t="s">
        <v>122</v>
      </c>
      <c r="F14" s="46" t="s">
        <v>122</v>
      </c>
      <c r="G14" s="46" t="s">
        <v>122</v>
      </c>
      <c r="H14" s="46" t="s">
        <v>122</v>
      </c>
      <c r="I14" s="46" t="s">
        <v>122</v>
      </c>
      <c r="J14" s="30">
        <v>77</v>
      </c>
      <c r="K14" s="19">
        <v>90</v>
      </c>
      <c r="L14" s="19">
        <v>89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36.571428571428569</v>
      </c>
    </row>
    <row r="15" spans="2:18" x14ac:dyDescent="0.25">
      <c r="B15" s="18">
        <f t="shared" si="1"/>
        <v>7</v>
      </c>
      <c r="C15" s="28" t="s">
        <v>105</v>
      </c>
      <c r="D15" s="46" t="s">
        <v>123</v>
      </c>
      <c r="E15" s="46" t="s">
        <v>123</v>
      </c>
      <c r="F15" s="46" t="s">
        <v>123</v>
      </c>
      <c r="G15" s="46" t="s">
        <v>123</v>
      </c>
      <c r="H15" s="46" t="s">
        <v>123</v>
      </c>
      <c r="I15" s="46" t="s">
        <v>123</v>
      </c>
      <c r="J15" s="30">
        <v>50</v>
      </c>
      <c r="K15" s="19">
        <v>47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13.857142857142858</v>
      </c>
    </row>
    <row r="16" spans="2:18" x14ac:dyDescent="0.25">
      <c r="B16" s="18">
        <f t="shared" si="1"/>
        <v>8</v>
      </c>
      <c r="C16" s="28" t="s">
        <v>107</v>
      </c>
      <c r="D16" s="46" t="s">
        <v>124</v>
      </c>
      <c r="E16" s="46" t="s">
        <v>124</v>
      </c>
      <c r="F16" s="46" t="s">
        <v>124</v>
      </c>
      <c r="G16" s="46" t="s">
        <v>124</v>
      </c>
      <c r="H16" s="46" t="s">
        <v>124</v>
      </c>
      <c r="I16" s="46" t="s">
        <v>124</v>
      </c>
      <c r="J16" s="30">
        <v>75</v>
      </c>
      <c r="K16" s="19">
        <v>90</v>
      </c>
      <c r="L16" s="19">
        <v>92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36.714285714285715</v>
      </c>
    </row>
    <row r="17" spans="2:17" x14ac:dyDescent="0.25">
      <c r="B17" s="18">
        <f t="shared" si="1"/>
        <v>9</v>
      </c>
      <c r="C17" s="28" t="s">
        <v>106</v>
      </c>
      <c r="D17" s="46" t="s">
        <v>125</v>
      </c>
      <c r="E17" s="46" t="s">
        <v>125</v>
      </c>
      <c r="F17" s="46" t="s">
        <v>125</v>
      </c>
      <c r="G17" s="46" t="s">
        <v>125</v>
      </c>
      <c r="H17" s="46" t="s">
        <v>125</v>
      </c>
      <c r="I17" s="46" t="s">
        <v>125</v>
      </c>
      <c r="J17" s="30">
        <v>70</v>
      </c>
      <c r="K17" s="19">
        <v>82</v>
      </c>
      <c r="L17" s="19">
        <v>84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33.714285714285715</v>
      </c>
    </row>
    <row r="18" spans="2:17" x14ac:dyDescent="0.25">
      <c r="B18" s="18">
        <f t="shared" si="1"/>
        <v>10</v>
      </c>
      <c r="C18" s="28" t="s">
        <v>108</v>
      </c>
      <c r="D18" s="46" t="s">
        <v>126</v>
      </c>
      <c r="E18" s="46" t="s">
        <v>126</v>
      </c>
      <c r="F18" s="46" t="s">
        <v>126</v>
      </c>
      <c r="G18" s="46" t="s">
        <v>126</v>
      </c>
      <c r="H18" s="46" t="s">
        <v>126</v>
      </c>
      <c r="I18" s="46" t="s">
        <v>126</v>
      </c>
      <c r="J18" s="30">
        <v>70</v>
      </c>
      <c r="K18" s="19">
        <v>90</v>
      </c>
      <c r="L18" s="19">
        <v>84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34.857142857142854</v>
      </c>
    </row>
    <row r="19" spans="2:17" x14ac:dyDescent="0.25">
      <c r="B19" s="18">
        <f t="shared" si="1"/>
        <v>11</v>
      </c>
      <c r="C19" s="28" t="s">
        <v>109</v>
      </c>
      <c r="D19" s="46" t="s">
        <v>127</v>
      </c>
      <c r="E19" s="46" t="s">
        <v>127</v>
      </c>
      <c r="F19" s="46" t="s">
        <v>127</v>
      </c>
      <c r="G19" s="46" t="s">
        <v>127</v>
      </c>
      <c r="H19" s="46" t="s">
        <v>127</v>
      </c>
      <c r="I19" s="46" t="s">
        <v>127</v>
      </c>
      <c r="J19" s="30">
        <v>49</v>
      </c>
      <c r="K19" s="19">
        <v>43</v>
      </c>
      <c r="L19" s="19">
        <v>56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21.142857142857142</v>
      </c>
    </row>
    <row r="20" spans="2:17" x14ac:dyDescent="0.25">
      <c r="B20" s="18">
        <f t="shared" si="1"/>
        <v>12</v>
      </c>
      <c r="C20" s="28" t="s">
        <v>110</v>
      </c>
      <c r="D20" s="46" t="s">
        <v>128</v>
      </c>
      <c r="E20" s="46" t="s">
        <v>128</v>
      </c>
      <c r="F20" s="46" t="s">
        <v>128</v>
      </c>
      <c r="G20" s="46" t="s">
        <v>128</v>
      </c>
      <c r="H20" s="46" t="s">
        <v>128</v>
      </c>
      <c r="I20" s="46" t="s">
        <v>128</v>
      </c>
      <c r="J20" s="30">
        <v>81</v>
      </c>
      <c r="K20" s="19">
        <v>90</v>
      </c>
      <c r="L20" s="19">
        <v>89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37.142857142857146</v>
      </c>
    </row>
    <row r="21" spans="2:17" x14ac:dyDescent="0.25">
      <c r="B21" s="18">
        <f t="shared" si="1"/>
        <v>13</v>
      </c>
      <c r="C21" s="28" t="s">
        <v>111</v>
      </c>
      <c r="D21" s="46" t="s">
        <v>129</v>
      </c>
      <c r="E21" s="46" t="s">
        <v>129</v>
      </c>
      <c r="F21" s="46" t="s">
        <v>129</v>
      </c>
      <c r="G21" s="46" t="s">
        <v>129</v>
      </c>
      <c r="H21" s="46" t="s">
        <v>129</v>
      </c>
      <c r="I21" s="46" t="s">
        <v>129</v>
      </c>
      <c r="J21" s="30">
        <v>28</v>
      </c>
      <c r="K21" s="19">
        <v>77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15</v>
      </c>
    </row>
    <row r="22" spans="2:17" x14ac:dyDescent="0.25">
      <c r="B22" s="18">
        <f t="shared" si="1"/>
        <v>14</v>
      </c>
      <c r="C22" s="28" t="s">
        <v>112</v>
      </c>
      <c r="D22" s="46" t="s">
        <v>130</v>
      </c>
      <c r="E22" s="46" t="s">
        <v>130</v>
      </c>
      <c r="F22" s="46" t="s">
        <v>130</v>
      </c>
      <c r="G22" s="46" t="s">
        <v>130</v>
      </c>
      <c r="H22" s="46" t="s">
        <v>130</v>
      </c>
      <c r="I22" s="46" t="s">
        <v>130</v>
      </c>
      <c r="J22" s="30">
        <v>75</v>
      </c>
      <c r="K22" s="19">
        <v>89</v>
      </c>
      <c r="L22" s="19">
        <v>86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35.714285714285715</v>
      </c>
    </row>
    <row r="23" spans="2:17" x14ac:dyDescent="0.25">
      <c r="B23" s="18">
        <f t="shared" si="1"/>
        <v>15</v>
      </c>
      <c r="C23" s="28" t="s">
        <v>113</v>
      </c>
      <c r="D23" s="46" t="s">
        <v>131</v>
      </c>
      <c r="E23" s="46" t="s">
        <v>131</v>
      </c>
      <c r="F23" s="46" t="s">
        <v>131</v>
      </c>
      <c r="G23" s="46" t="s">
        <v>131</v>
      </c>
      <c r="H23" s="46" t="s">
        <v>131</v>
      </c>
      <c r="I23" s="46" t="s">
        <v>131</v>
      </c>
      <c r="J23" s="30">
        <v>69.928571428571431</v>
      </c>
      <c r="K23" s="19">
        <v>90</v>
      </c>
      <c r="L23" s="19">
        <v>89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35.561224489795919</v>
      </c>
    </row>
    <row r="24" spans="2:17" x14ac:dyDescent="0.25">
      <c r="B24" s="18">
        <f t="shared" si="1"/>
        <v>16</v>
      </c>
      <c r="C24" s="28" t="s">
        <v>114</v>
      </c>
      <c r="D24" s="46" t="s">
        <v>132</v>
      </c>
      <c r="E24" s="46" t="s">
        <v>132</v>
      </c>
      <c r="F24" s="46" t="s">
        <v>132</v>
      </c>
      <c r="G24" s="46" t="s">
        <v>132</v>
      </c>
      <c r="H24" s="46" t="s">
        <v>132</v>
      </c>
      <c r="I24" s="46" t="s">
        <v>132</v>
      </c>
      <c r="J24" s="30">
        <v>81</v>
      </c>
      <c r="K24" s="19">
        <v>90</v>
      </c>
      <c r="L24" s="19">
        <v>100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38.714285714285715</v>
      </c>
    </row>
    <row r="25" spans="2:17" x14ac:dyDescent="0.25">
      <c r="B25" s="18">
        <f t="shared" si="1"/>
        <v>17</v>
      </c>
      <c r="C25" s="28" t="s">
        <v>115</v>
      </c>
      <c r="D25" s="46" t="s">
        <v>133</v>
      </c>
      <c r="E25" s="46" t="s">
        <v>133</v>
      </c>
      <c r="F25" s="46" t="s">
        <v>133</v>
      </c>
      <c r="G25" s="46" t="s">
        <v>133</v>
      </c>
      <c r="H25" s="46" t="s">
        <v>133</v>
      </c>
      <c r="I25" s="46" t="s">
        <v>133</v>
      </c>
      <c r="J25" s="30">
        <v>66</v>
      </c>
      <c r="K25" s="19">
        <v>92</v>
      </c>
      <c r="L25" s="19">
        <v>86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34.857142857142854</v>
      </c>
    </row>
    <row r="26" spans="2:17" x14ac:dyDescent="0.25">
      <c r="B26" s="18">
        <f t="shared" si="1"/>
        <v>18</v>
      </c>
      <c r="C26" s="28" t="s">
        <v>116</v>
      </c>
      <c r="D26" s="46" t="s">
        <v>134</v>
      </c>
      <c r="E26" s="46" t="s">
        <v>134</v>
      </c>
      <c r="F26" s="46" t="s">
        <v>134</v>
      </c>
      <c r="G26" s="46" t="s">
        <v>134</v>
      </c>
      <c r="H26" s="46" t="s">
        <v>134</v>
      </c>
      <c r="I26" s="46" t="s">
        <v>134</v>
      </c>
      <c r="J26" s="30">
        <v>75</v>
      </c>
      <c r="K26" s="19">
        <v>90</v>
      </c>
      <c r="L26" s="19">
        <v>92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36.714285714285715</v>
      </c>
    </row>
    <row r="27" spans="2:17" x14ac:dyDescent="0.25">
      <c r="B27" s="18"/>
      <c r="C27" s="28"/>
      <c r="D27" s="46"/>
      <c r="E27" s="46"/>
      <c r="F27" s="46"/>
      <c r="G27" s="46"/>
      <c r="H27" s="46"/>
      <c r="I27" s="46"/>
      <c r="J27" s="30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/>
      <c r="C28" s="28"/>
      <c r="D28" s="46"/>
      <c r="E28" s="46"/>
      <c r="F28" s="46"/>
      <c r="G28" s="46"/>
      <c r="H28" s="46"/>
      <c r="I28" s="46"/>
      <c r="J28" s="30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/>
      <c r="C29" s="28"/>
      <c r="D29" s="46"/>
      <c r="E29" s="46"/>
      <c r="F29" s="46"/>
      <c r="G29" s="46"/>
      <c r="H29" s="46"/>
      <c r="I29" s="46"/>
      <c r="J29" s="30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/>
      <c r="C30" s="28"/>
      <c r="D30" s="46"/>
      <c r="E30" s="46"/>
      <c r="F30" s="46"/>
      <c r="G30" s="46"/>
      <c r="H30" s="46"/>
      <c r="I30" s="46"/>
      <c r="J30" s="30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/>
      <c r="C31" s="28"/>
      <c r="D31" s="46"/>
      <c r="E31" s="46"/>
      <c r="F31" s="46"/>
      <c r="G31" s="46"/>
      <c r="H31" s="46"/>
      <c r="I31" s="46"/>
      <c r="J31" s="30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/>
      <c r="C32" s="28"/>
      <c r="D32" s="46"/>
      <c r="E32" s="46"/>
      <c r="F32" s="46"/>
      <c r="G32" s="46"/>
      <c r="H32" s="46"/>
      <c r="I32" s="46"/>
      <c r="J32" s="30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/>
      <c r="C33" s="28"/>
      <c r="D33" s="46"/>
      <c r="E33" s="46"/>
      <c r="F33" s="46"/>
      <c r="G33" s="46"/>
      <c r="H33" s="46"/>
      <c r="I33" s="46"/>
      <c r="J33" s="30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/>
      <c r="C34" s="28"/>
      <c r="D34" s="46"/>
      <c r="E34" s="46"/>
      <c r="F34" s="46"/>
      <c r="G34" s="46"/>
      <c r="H34" s="46"/>
      <c r="I34" s="46"/>
      <c r="J34" s="30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/>
      <c r="C35" s="28"/>
      <c r="D35" s="46"/>
      <c r="E35" s="46"/>
      <c r="F35" s="46"/>
      <c r="G35" s="46"/>
      <c r="H35" s="46"/>
      <c r="I35" s="46"/>
      <c r="J35" s="30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/>
      <c r="C36" s="28"/>
      <c r="D36" s="46"/>
      <c r="E36" s="46"/>
      <c r="F36" s="46"/>
      <c r="G36" s="46"/>
      <c r="H36" s="46"/>
      <c r="I36" s="46"/>
      <c r="J36" s="30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/>
      <c r="C37" s="28"/>
      <c r="D37" s="46"/>
      <c r="E37" s="46"/>
      <c r="F37" s="46"/>
      <c r="G37" s="46"/>
      <c r="H37" s="46"/>
      <c r="I37" s="46"/>
      <c r="J37" s="30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/>
      <c r="C38" s="28"/>
      <c r="D38" s="46"/>
      <c r="E38" s="46"/>
      <c r="F38" s="46"/>
      <c r="G38" s="46"/>
      <c r="H38" s="46"/>
      <c r="I38" s="46"/>
      <c r="J38" s="30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/>
      <c r="C39" s="28"/>
      <c r="D39" s="46"/>
      <c r="E39" s="46"/>
      <c r="F39" s="46"/>
      <c r="G39" s="46"/>
      <c r="H39" s="46"/>
      <c r="I39" s="46"/>
      <c r="J39" s="30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/>
      <c r="C40" s="28"/>
      <c r="D40" s="46"/>
      <c r="E40" s="46"/>
      <c r="F40" s="46"/>
      <c r="G40" s="46"/>
      <c r="H40" s="46"/>
      <c r="I40" s="46"/>
      <c r="J40" s="30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/>
      <c r="C41" s="28"/>
      <c r="D41" s="46"/>
      <c r="E41" s="46"/>
      <c r="F41" s="46"/>
      <c r="G41" s="46"/>
      <c r="H41" s="46"/>
      <c r="I41" s="46"/>
      <c r="J41" s="30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/>
      <c r="C42" s="28"/>
      <c r="D42" s="46"/>
      <c r="E42" s="46"/>
      <c r="F42" s="46"/>
      <c r="G42" s="46"/>
      <c r="H42" s="46"/>
      <c r="I42" s="46"/>
      <c r="J42" s="30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/>
      <c r="C43" s="28"/>
      <c r="D43" s="46"/>
      <c r="E43" s="46"/>
      <c r="F43" s="46"/>
      <c r="G43" s="46"/>
      <c r="H43" s="46"/>
      <c r="I43" s="46"/>
      <c r="J43" s="30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/>
      <c r="C44" s="28"/>
      <c r="D44" s="46"/>
      <c r="E44" s="46"/>
      <c r="F44" s="46"/>
      <c r="G44" s="46"/>
      <c r="H44" s="46"/>
      <c r="I44" s="46"/>
      <c r="J44" s="30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/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/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/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/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/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>
        <f t="shared" ref="Q49:Q52" si="2">SUM(J49:P49)/7</f>
        <v>0</v>
      </c>
    </row>
    <row r="50" spans="2:17" x14ac:dyDescent="0.25">
      <c r="B50" s="18"/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/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/>
      <c r="C52" s="22"/>
      <c r="D52" s="52"/>
      <c r="E52" s="53"/>
      <c r="F52" s="53"/>
      <c r="G52" s="53"/>
      <c r="H52" s="53"/>
      <c r="I52" s="54"/>
      <c r="J52" s="3"/>
      <c r="K52" s="3"/>
      <c r="L52" s="3"/>
      <c r="M52" s="3"/>
      <c r="N52" s="3"/>
      <c r="O52" s="3"/>
      <c r="P52" s="3"/>
      <c r="Q52" s="14">
        <f t="shared" si="2"/>
        <v>0</v>
      </c>
    </row>
    <row r="53" spans="2:17" x14ac:dyDescent="0.25">
      <c r="C53" s="34"/>
      <c r="D53" s="34"/>
      <c r="E53" s="17"/>
      <c r="H53" s="38" t="s">
        <v>19</v>
      </c>
      <c r="I53" s="38"/>
      <c r="J53" s="23">
        <f>COUNTIF(J9:J52,"&gt;69")</f>
        <v>13</v>
      </c>
      <c r="K53" s="23">
        <f t="shared" ref="K53:P53" si="3">COUNTIF(K9:K52,"&gt;=70")</f>
        <v>15</v>
      </c>
      <c r="L53" s="23">
        <f t="shared" si="3"/>
        <v>13</v>
      </c>
      <c r="M53" s="23">
        <f t="shared" si="3"/>
        <v>0</v>
      </c>
      <c r="N53" s="23">
        <f t="shared" si="3"/>
        <v>0</v>
      </c>
      <c r="O53" s="23">
        <f t="shared" si="3"/>
        <v>0</v>
      </c>
      <c r="P53" s="23">
        <f t="shared" si="3"/>
        <v>0</v>
      </c>
      <c r="Q53" s="27">
        <f>COUNTIF(Q9:Q48,"&gt;=70")</f>
        <v>0</v>
      </c>
    </row>
    <row r="54" spans="2:17" x14ac:dyDescent="0.25">
      <c r="C54" s="34"/>
      <c r="D54" s="34"/>
      <c r="E54" s="21"/>
      <c r="H54" s="39" t="s">
        <v>20</v>
      </c>
      <c r="I54" s="39"/>
      <c r="J54" s="24">
        <f>COUNTIF(J9:J52,"&lt;69")</f>
        <v>5</v>
      </c>
      <c r="K54" s="24">
        <f t="shared" ref="K54:Q54" si="4">COUNTIF(K9:K52,"&lt;70")</f>
        <v>3</v>
      </c>
      <c r="L54" s="24">
        <f t="shared" si="4"/>
        <v>5</v>
      </c>
      <c r="M54" s="24">
        <f t="shared" si="4"/>
        <v>18</v>
      </c>
      <c r="N54" s="24">
        <f t="shared" si="4"/>
        <v>18</v>
      </c>
      <c r="O54" s="24">
        <f t="shared" si="4"/>
        <v>18</v>
      </c>
      <c r="P54" s="24">
        <f t="shared" si="4"/>
        <v>18</v>
      </c>
      <c r="Q54" s="24">
        <f t="shared" si="4"/>
        <v>44</v>
      </c>
    </row>
    <row r="55" spans="2:17" x14ac:dyDescent="0.25">
      <c r="C55" s="34"/>
      <c r="D55" s="34"/>
      <c r="E55" s="34"/>
      <c r="H55" s="39" t="s">
        <v>21</v>
      </c>
      <c r="I55" s="39"/>
      <c r="J55" s="24">
        <f t="shared" ref="J55:Q55" si="5">COUNT(J9:J52)</f>
        <v>18</v>
      </c>
      <c r="K55" s="24">
        <f t="shared" si="5"/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44</v>
      </c>
    </row>
    <row r="56" spans="2:17" x14ac:dyDescent="0.25">
      <c r="C56" s="34"/>
      <c r="D56" s="34"/>
      <c r="E56" s="17"/>
      <c r="F56" s="12"/>
      <c r="H56" s="40" t="s">
        <v>16</v>
      </c>
      <c r="I56" s="40"/>
      <c r="J56" s="25">
        <f>J53/J55</f>
        <v>0.72222222222222221</v>
      </c>
      <c r="K56" s="26">
        <f t="shared" ref="K56:Q56" si="6">K53/K55</f>
        <v>0.83333333333333337</v>
      </c>
      <c r="L56" s="26">
        <f t="shared" si="6"/>
        <v>0.72222222222222221</v>
      </c>
      <c r="M56" s="26">
        <f t="shared" si="6"/>
        <v>0</v>
      </c>
      <c r="N56" s="26">
        <f t="shared" si="6"/>
        <v>0</v>
      </c>
      <c r="O56" s="26">
        <f t="shared" si="6"/>
        <v>0</v>
      </c>
      <c r="P56" s="26">
        <f t="shared" si="6"/>
        <v>0</v>
      </c>
      <c r="Q56" s="26">
        <f t="shared" si="6"/>
        <v>0</v>
      </c>
    </row>
    <row r="57" spans="2:17" x14ac:dyDescent="0.25">
      <c r="C57" s="34"/>
      <c r="D57" s="34"/>
      <c r="E57" s="17"/>
      <c r="F57" s="12"/>
      <c r="H57" s="40" t="s">
        <v>17</v>
      </c>
      <c r="I57" s="40"/>
      <c r="J57" s="25">
        <f>J54/J55</f>
        <v>0.27777777777777779</v>
      </c>
      <c r="K57" s="25">
        <f t="shared" ref="K57:Q57" si="7">K54/K55</f>
        <v>0.16666666666666666</v>
      </c>
      <c r="L57" s="26">
        <f t="shared" si="7"/>
        <v>0.27777777777777779</v>
      </c>
      <c r="M57" s="26">
        <f t="shared" si="7"/>
        <v>1</v>
      </c>
      <c r="N57" s="26">
        <f t="shared" si="7"/>
        <v>1</v>
      </c>
      <c r="O57" s="26">
        <f t="shared" si="7"/>
        <v>1</v>
      </c>
      <c r="P57" s="26">
        <f t="shared" si="7"/>
        <v>1</v>
      </c>
      <c r="Q57" s="26">
        <f t="shared" si="7"/>
        <v>1</v>
      </c>
    </row>
    <row r="58" spans="2:17" x14ac:dyDescent="0.25">
      <c r="C58" s="34"/>
      <c r="D58" s="34"/>
      <c r="E58" s="21"/>
      <c r="F58" s="12"/>
    </row>
    <row r="59" spans="2:17" x14ac:dyDescent="0.25">
      <c r="C59" s="17"/>
      <c r="D59" s="17"/>
      <c r="E59" s="21"/>
      <c r="F59" s="12"/>
    </row>
    <row r="60" spans="2:17" x14ac:dyDescent="0.25">
      <c r="J60" s="41"/>
      <c r="K60" s="41"/>
      <c r="L60" s="41"/>
      <c r="M60" s="41"/>
      <c r="N60" s="41"/>
      <c r="O60" s="41"/>
      <c r="P60" s="41"/>
    </row>
    <row r="61" spans="2:17" x14ac:dyDescent="0.25">
      <c r="J61" s="33" t="s">
        <v>18</v>
      </c>
      <c r="K61" s="33"/>
      <c r="L61" s="33"/>
      <c r="M61" s="33"/>
      <c r="N61" s="33"/>
      <c r="O61" s="33"/>
      <c r="P61" s="33"/>
    </row>
  </sheetData>
  <mergeCells count="66">
    <mergeCell ref="C57:D57"/>
    <mergeCell ref="H57:I57"/>
    <mergeCell ref="C58:D58"/>
    <mergeCell ref="J60:P60"/>
    <mergeCell ref="J61:P61"/>
    <mergeCell ref="C54:D54"/>
    <mergeCell ref="H54:I54"/>
    <mergeCell ref="C55:E55"/>
    <mergeCell ref="H55:I55"/>
    <mergeCell ref="C56:D56"/>
    <mergeCell ref="H56:I56"/>
    <mergeCell ref="D50:I50"/>
    <mergeCell ref="D51:I51"/>
    <mergeCell ref="D52:I52"/>
    <mergeCell ref="C53:D53"/>
    <mergeCell ref="H53:I5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J27" sqref="J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0"/>
      <c r="R3" s="20"/>
    </row>
    <row r="4" spans="2:18" x14ac:dyDescent="0.25">
      <c r="C4" t="s">
        <v>0</v>
      </c>
      <c r="D4" s="42"/>
      <c r="E4" s="42"/>
      <c r="F4" s="42"/>
      <c r="G4" s="42"/>
      <c r="I4" t="s">
        <v>1</v>
      </c>
      <c r="J4" s="43"/>
      <c r="K4" s="43"/>
      <c r="M4" t="s">
        <v>2</v>
      </c>
      <c r="N4" s="44"/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/>
      <c r="E6" s="43"/>
      <c r="F6" s="43"/>
      <c r="G6" s="43"/>
      <c r="I6" s="35" t="s">
        <v>22</v>
      </c>
      <c r="J6" s="35"/>
      <c r="K6" s="36"/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/>
      <c r="D9" s="46"/>
      <c r="E9" s="46"/>
      <c r="F9" s="46"/>
      <c r="G9" s="46"/>
      <c r="H9" s="46"/>
      <c r="I9" s="46"/>
      <c r="J9" s="30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28"/>
      <c r="D10" s="46"/>
      <c r="E10" s="46"/>
      <c r="F10" s="46"/>
      <c r="G10" s="46"/>
      <c r="H10" s="46"/>
      <c r="I10" s="46"/>
      <c r="J10" s="30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x14ac:dyDescent="0.25">
      <c r="B11" s="18">
        <f t="shared" ref="B11:B53" si="1">B10+1</f>
        <v>3</v>
      </c>
      <c r="C11" s="28"/>
      <c r="D11" s="46"/>
      <c r="E11" s="46"/>
      <c r="F11" s="46"/>
      <c r="G11" s="46"/>
      <c r="H11" s="46"/>
      <c r="I11" s="46"/>
      <c r="J11" s="30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28"/>
      <c r="D12" s="46"/>
      <c r="E12" s="46"/>
      <c r="F12" s="46"/>
      <c r="G12" s="46"/>
      <c r="H12" s="46"/>
      <c r="I12" s="46"/>
      <c r="J12" s="30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28"/>
      <c r="D13" s="46"/>
      <c r="E13" s="46"/>
      <c r="F13" s="46"/>
      <c r="G13" s="46"/>
      <c r="H13" s="46"/>
      <c r="I13" s="46"/>
      <c r="J13" s="30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28"/>
      <c r="D14" s="46"/>
      <c r="E14" s="46"/>
      <c r="F14" s="46"/>
      <c r="G14" s="46"/>
      <c r="H14" s="46"/>
      <c r="I14" s="46"/>
      <c r="J14" s="30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28"/>
      <c r="D15" s="46"/>
      <c r="E15" s="46"/>
      <c r="F15" s="46"/>
      <c r="G15" s="46"/>
      <c r="H15" s="46"/>
      <c r="I15" s="46"/>
      <c r="J15" s="30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28"/>
      <c r="D16" s="46"/>
      <c r="E16" s="46"/>
      <c r="F16" s="46"/>
      <c r="G16" s="46"/>
      <c r="H16" s="46"/>
      <c r="I16" s="46"/>
      <c r="J16" s="30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28"/>
      <c r="D17" s="46"/>
      <c r="E17" s="46"/>
      <c r="F17" s="46"/>
      <c r="G17" s="46"/>
      <c r="H17" s="46"/>
      <c r="I17" s="46"/>
      <c r="J17" s="30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28"/>
      <c r="D18" s="46"/>
      <c r="E18" s="46"/>
      <c r="F18" s="46"/>
      <c r="G18" s="46"/>
      <c r="H18" s="46"/>
      <c r="I18" s="46"/>
      <c r="J18" s="30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28"/>
      <c r="D19" s="46"/>
      <c r="E19" s="46"/>
      <c r="F19" s="46"/>
      <c r="G19" s="46"/>
      <c r="H19" s="46"/>
      <c r="I19" s="46"/>
      <c r="J19" s="30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28"/>
      <c r="D20" s="46"/>
      <c r="E20" s="46"/>
      <c r="F20" s="46"/>
      <c r="G20" s="46"/>
      <c r="H20" s="46"/>
      <c r="I20" s="46"/>
      <c r="J20" s="30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28"/>
      <c r="D21" s="46"/>
      <c r="E21" s="46"/>
      <c r="F21" s="46"/>
      <c r="G21" s="46"/>
      <c r="H21" s="46"/>
      <c r="I21" s="46"/>
      <c r="J21" s="30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28"/>
      <c r="D22" s="46"/>
      <c r="E22" s="46"/>
      <c r="F22" s="46"/>
      <c r="G22" s="46"/>
      <c r="H22" s="46"/>
      <c r="I22" s="46"/>
      <c r="J22" s="30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28"/>
      <c r="D23" s="46"/>
      <c r="E23" s="46"/>
      <c r="F23" s="46"/>
      <c r="G23" s="46"/>
      <c r="H23" s="46"/>
      <c r="I23" s="46"/>
      <c r="J23" s="30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28"/>
      <c r="D24" s="46"/>
      <c r="E24" s="46"/>
      <c r="F24" s="46"/>
      <c r="G24" s="46"/>
      <c r="H24" s="46"/>
      <c r="I24" s="46"/>
      <c r="J24" s="30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28"/>
      <c r="D25" s="46"/>
      <c r="E25" s="46"/>
      <c r="F25" s="46"/>
      <c r="G25" s="46"/>
      <c r="H25" s="46"/>
      <c r="I25" s="46"/>
      <c r="J25" s="30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28"/>
      <c r="D26" s="46"/>
      <c r="E26" s="46"/>
      <c r="F26" s="46"/>
      <c r="G26" s="46"/>
      <c r="H26" s="46"/>
      <c r="I26" s="46"/>
      <c r="J26" s="30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x14ac:dyDescent="0.25">
      <c r="B27" s="18">
        <f t="shared" si="1"/>
        <v>19</v>
      </c>
      <c r="C27" s="28"/>
      <c r="D27" s="46"/>
      <c r="E27" s="46"/>
      <c r="F27" s="46"/>
      <c r="G27" s="46"/>
      <c r="H27" s="46"/>
      <c r="I27" s="46"/>
      <c r="J27" s="30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28"/>
      <c r="D28" s="46"/>
      <c r="E28" s="46"/>
      <c r="F28" s="46"/>
      <c r="G28" s="46"/>
      <c r="H28" s="46"/>
      <c r="I28" s="46"/>
      <c r="J28" s="30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28"/>
      <c r="D29" s="46"/>
      <c r="E29" s="46"/>
      <c r="F29" s="46"/>
      <c r="G29" s="46"/>
      <c r="H29" s="46"/>
      <c r="I29" s="46"/>
      <c r="J29" s="30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28"/>
      <c r="D30" s="46"/>
      <c r="E30" s="46"/>
      <c r="F30" s="46"/>
      <c r="G30" s="46"/>
      <c r="H30" s="46"/>
      <c r="I30" s="46"/>
      <c r="J30" s="30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28"/>
      <c r="D31" s="46"/>
      <c r="E31" s="46"/>
      <c r="F31" s="46"/>
      <c r="G31" s="46"/>
      <c r="H31" s="46"/>
      <c r="I31" s="46"/>
      <c r="J31" s="30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28"/>
      <c r="D32" s="46"/>
      <c r="E32" s="46"/>
      <c r="F32" s="46"/>
      <c r="G32" s="46"/>
      <c r="H32" s="46"/>
      <c r="I32" s="46"/>
      <c r="J32" s="30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28"/>
      <c r="D33" s="46"/>
      <c r="E33" s="46"/>
      <c r="F33" s="46"/>
      <c r="G33" s="46"/>
      <c r="H33" s="46"/>
      <c r="I33" s="46"/>
      <c r="J33" s="30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28"/>
      <c r="D34" s="46"/>
      <c r="E34" s="46"/>
      <c r="F34" s="46"/>
      <c r="G34" s="46"/>
      <c r="H34" s="46"/>
      <c r="I34" s="46"/>
      <c r="J34" s="30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28"/>
      <c r="D35" s="46"/>
      <c r="E35" s="46"/>
      <c r="F35" s="46"/>
      <c r="G35" s="46"/>
      <c r="H35" s="46"/>
      <c r="I35" s="46"/>
      <c r="J35" s="30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28"/>
      <c r="D36" s="46"/>
      <c r="E36" s="46"/>
      <c r="F36" s="46"/>
      <c r="G36" s="46"/>
      <c r="H36" s="46"/>
      <c r="I36" s="46"/>
      <c r="J36" s="30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28"/>
      <c r="D37" s="46"/>
      <c r="E37" s="46"/>
      <c r="F37" s="46"/>
      <c r="G37" s="46"/>
      <c r="H37" s="46"/>
      <c r="I37" s="46"/>
      <c r="J37" s="30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28"/>
      <c r="D38" s="46"/>
      <c r="E38" s="46"/>
      <c r="F38" s="46"/>
      <c r="G38" s="46"/>
      <c r="H38" s="46"/>
      <c r="I38" s="46"/>
      <c r="J38" s="30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28"/>
      <c r="D39" s="46"/>
      <c r="E39" s="46"/>
      <c r="F39" s="46"/>
      <c r="G39" s="46"/>
      <c r="H39" s="46"/>
      <c r="I39" s="46"/>
      <c r="J39" s="30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28"/>
      <c r="D40" s="46"/>
      <c r="E40" s="46"/>
      <c r="F40" s="46"/>
      <c r="G40" s="46"/>
      <c r="H40" s="46"/>
      <c r="I40" s="46"/>
      <c r="J40" s="30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28"/>
      <c r="D41" s="46"/>
      <c r="E41" s="46"/>
      <c r="F41" s="46"/>
      <c r="G41" s="46"/>
      <c r="H41" s="46"/>
      <c r="I41" s="46"/>
      <c r="J41" s="30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28"/>
      <c r="D42" s="46"/>
      <c r="E42" s="46"/>
      <c r="F42" s="46"/>
      <c r="G42" s="46"/>
      <c r="H42" s="46"/>
      <c r="I42" s="46"/>
      <c r="J42" s="30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28"/>
      <c r="D43" s="46"/>
      <c r="E43" s="46"/>
      <c r="F43" s="46"/>
      <c r="G43" s="46"/>
      <c r="H43" s="46"/>
      <c r="I43" s="46"/>
      <c r="J43" s="30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28"/>
      <c r="D44" s="46"/>
      <c r="E44" s="46"/>
      <c r="F44" s="46"/>
      <c r="G44" s="46"/>
      <c r="H44" s="46"/>
      <c r="I44" s="46"/>
      <c r="J44" s="30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2"/>
      <c r="E53" s="53"/>
      <c r="F53" s="53"/>
      <c r="G53" s="53"/>
      <c r="H53" s="53"/>
      <c r="I53" s="5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4"/>
      <c r="D54" s="34"/>
      <c r="E54" s="17"/>
      <c r="H54" s="38" t="s">
        <v>19</v>
      </c>
      <c r="I54" s="38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4"/>
      <c r="D55" s="34"/>
      <c r="E55" s="21"/>
      <c r="H55" s="39" t="s">
        <v>20</v>
      </c>
      <c r="I55" s="39"/>
      <c r="J55" s="24">
        <f>COUNTIF(J9:J53,"&lt;70")</f>
        <v>18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4"/>
      <c r="D56" s="34"/>
      <c r="E56" s="34"/>
      <c r="H56" s="39" t="s">
        <v>21</v>
      </c>
      <c r="I56" s="39"/>
      <c r="J56" s="24">
        <f>COUNT(J9:J53)</f>
        <v>18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4"/>
      <c r="D57" s="34"/>
      <c r="E57" s="17"/>
      <c r="F57" s="12"/>
      <c r="H57" s="40" t="s">
        <v>16</v>
      </c>
      <c r="I57" s="40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4"/>
      <c r="D58" s="34"/>
      <c r="E58" s="17"/>
      <c r="F58" s="12"/>
      <c r="H58" s="40" t="s">
        <v>17</v>
      </c>
      <c r="I58" s="40"/>
      <c r="J58" s="25">
        <f>J55/J56</f>
        <v>1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4"/>
      <c r="D59" s="3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" zoomScale="84" zoomScaleNormal="84" workbookViewId="0">
      <selection activeCell="J27" sqref="J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0"/>
      <c r="R3" s="20"/>
    </row>
    <row r="4" spans="2:18" x14ac:dyDescent="0.25">
      <c r="C4" t="s">
        <v>0</v>
      </c>
      <c r="D4" s="42"/>
      <c r="E4" s="42"/>
      <c r="F4" s="42"/>
      <c r="G4" s="42"/>
      <c r="I4" t="s">
        <v>1</v>
      </c>
      <c r="J4" s="43"/>
      <c r="K4" s="43"/>
      <c r="M4" t="s">
        <v>2</v>
      </c>
      <c r="N4" s="44"/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/>
      <c r="E6" s="43"/>
      <c r="F6" s="43"/>
      <c r="G6" s="43"/>
      <c r="I6" s="35" t="s">
        <v>22</v>
      </c>
      <c r="J6" s="35"/>
      <c r="K6" s="36"/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/>
      <c r="D9" s="46"/>
      <c r="E9" s="46"/>
      <c r="F9" s="46"/>
      <c r="G9" s="46"/>
      <c r="H9" s="46"/>
      <c r="I9" s="46"/>
      <c r="J9" s="30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28"/>
      <c r="D10" s="46"/>
      <c r="E10" s="46"/>
      <c r="F10" s="46"/>
      <c r="G10" s="46"/>
      <c r="H10" s="46"/>
      <c r="I10" s="46"/>
      <c r="J10" s="30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x14ac:dyDescent="0.25">
      <c r="B11" s="18">
        <f t="shared" ref="B11:B53" si="1">B10+1</f>
        <v>3</v>
      </c>
      <c r="C11" s="28"/>
      <c r="D11" s="46"/>
      <c r="E11" s="46"/>
      <c r="F11" s="46"/>
      <c r="G11" s="46"/>
      <c r="H11" s="46"/>
      <c r="I11" s="46"/>
      <c r="J11" s="30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28"/>
      <c r="D12" s="46"/>
      <c r="E12" s="46"/>
      <c r="F12" s="46"/>
      <c r="G12" s="46"/>
      <c r="H12" s="46"/>
      <c r="I12" s="46"/>
      <c r="J12" s="30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28"/>
      <c r="D13" s="46"/>
      <c r="E13" s="46"/>
      <c r="F13" s="46"/>
      <c r="G13" s="46"/>
      <c r="H13" s="46"/>
      <c r="I13" s="46"/>
      <c r="J13" s="30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28"/>
      <c r="D14" s="46"/>
      <c r="E14" s="46"/>
      <c r="F14" s="46"/>
      <c r="G14" s="46"/>
      <c r="H14" s="46"/>
      <c r="I14" s="46"/>
      <c r="J14" s="30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28"/>
      <c r="D15" s="46"/>
      <c r="E15" s="46"/>
      <c r="F15" s="46"/>
      <c r="G15" s="46"/>
      <c r="H15" s="46"/>
      <c r="I15" s="46"/>
      <c r="J15" s="30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28"/>
      <c r="D16" s="46"/>
      <c r="E16" s="46"/>
      <c r="F16" s="46"/>
      <c r="G16" s="46"/>
      <c r="H16" s="46"/>
      <c r="I16" s="46"/>
      <c r="J16" s="30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28"/>
      <c r="D17" s="46"/>
      <c r="E17" s="46"/>
      <c r="F17" s="46"/>
      <c r="G17" s="46"/>
      <c r="H17" s="46"/>
      <c r="I17" s="46"/>
      <c r="J17" s="30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28"/>
      <c r="D18" s="46"/>
      <c r="E18" s="46"/>
      <c r="F18" s="46"/>
      <c r="G18" s="46"/>
      <c r="H18" s="46"/>
      <c r="I18" s="46"/>
      <c r="J18" s="30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28"/>
      <c r="D19" s="46"/>
      <c r="E19" s="46"/>
      <c r="F19" s="46"/>
      <c r="G19" s="46"/>
      <c r="H19" s="46"/>
      <c r="I19" s="46"/>
      <c r="J19" s="30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28"/>
      <c r="D20" s="46"/>
      <c r="E20" s="46"/>
      <c r="F20" s="46"/>
      <c r="G20" s="46"/>
      <c r="H20" s="46"/>
      <c r="I20" s="46"/>
      <c r="J20" s="30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28"/>
      <c r="D21" s="46"/>
      <c r="E21" s="46"/>
      <c r="F21" s="46"/>
      <c r="G21" s="46"/>
      <c r="H21" s="46"/>
      <c r="I21" s="46"/>
      <c r="J21" s="30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28"/>
      <c r="D22" s="46"/>
      <c r="E22" s="46"/>
      <c r="F22" s="46"/>
      <c r="G22" s="46"/>
      <c r="H22" s="46"/>
      <c r="I22" s="46"/>
      <c r="J22" s="30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28"/>
      <c r="D23" s="46"/>
      <c r="E23" s="46"/>
      <c r="F23" s="46"/>
      <c r="G23" s="46"/>
      <c r="H23" s="46"/>
      <c r="I23" s="46"/>
      <c r="J23" s="30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28"/>
      <c r="D24" s="46"/>
      <c r="E24" s="46"/>
      <c r="F24" s="46"/>
      <c r="G24" s="46"/>
      <c r="H24" s="46"/>
      <c r="I24" s="46"/>
      <c r="J24" s="30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28"/>
      <c r="D25" s="46"/>
      <c r="E25" s="46"/>
      <c r="F25" s="46"/>
      <c r="G25" s="46"/>
      <c r="H25" s="46"/>
      <c r="I25" s="46"/>
      <c r="J25" s="30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28"/>
      <c r="D26" s="46"/>
      <c r="E26" s="46"/>
      <c r="F26" s="46"/>
      <c r="G26" s="46"/>
      <c r="H26" s="46"/>
      <c r="I26" s="46"/>
      <c r="J26" s="30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x14ac:dyDescent="0.25">
      <c r="B27" s="18">
        <f t="shared" si="1"/>
        <v>19</v>
      </c>
      <c r="C27" s="28"/>
      <c r="D27" s="46"/>
      <c r="E27" s="46"/>
      <c r="F27" s="46"/>
      <c r="G27" s="46"/>
      <c r="H27" s="46"/>
      <c r="I27" s="46"/>
      <c r="J27" s="30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28"/>
      <c r="D28" s="46"/>
      <c r="E28" s="46"/>
      <c r="F28" s="46"/>
      <c r="G28" s="46"/>
      <c r="H28" s="46"/>
      <c r="I28" s="46"/>
      <c r="J28" s="30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28"/>
      <c r="D29" s="46"/>
      <c r="E29" s="46"/>
      <c r="F29" s="46"/>
      <c r="G29" s="46"/>
      <c r="H29" s="46"/>
      <c r="I29" s="46"/>
      <c r="J29" s="30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28"/>
      <c r="D30" s="46"/>
      <c r="E30" s="46"/>
      <c r="F30" s="46"/>
      <c r="G30" s="46"/>
      <c r="H30" s="46"/>
      <c r="I30" s="46"/>
      <c r="J30" s="30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28"/>
      <c r="D31" s="46"/>
      <c r="E31" s="46"/>
      <c r="F31" s="46"/>
      <c r="G31" s="46"/>
      <c r="H31" s="46"/>
      <c r="I31" s="46"/>
      <c r="J31" s="30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28"/>
      <c r="D32" s="46"/>
      <c r="E32" s="46"/>
      <c r="F32" s="46"/>
      <c r="G32" s="46"/>
      <c r="H32" s="46"/>
      <c r="I32" s="46"/>
      <c r="J32" s="30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28"/>
      <c r="D33" s="46"/>
      <c r="E33" s="46"/>
      <c r="F33" s="46"/>
      <c r="G33" s="46"/>
      <c r="H33" s="46"/>
      <c r="I33" s="46"/>
      <c r="J33" s="30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28"/>
      <c r="D34" s="46"/>
      <c r="E34" s="46"/>
      <c r="F34" s="46"/>
      <c r="G34" s="46"/>
      <c r="H34" s="46"/>
      <c r="I34" s="46"/>
      <c r="J34" s="30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28"/>
      <c r="D35" s="46"/>
      <c r="E35" s="46"/>
      <c r="F35" s="46"/>
      <c r="G35" s="46"/>
      <c r="H35" s="46"/>
      <c r="I35" s="46"/>
      <c r="J35" s="30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28"/>
      <c r="D36" s="46"/>
      <c r="E36" s="46"/>
      <c r="F36" s="46"/>
      <c r="G36" s="46"/>
      <c r="H36" s="46"/>
      <c r="I36" s="46"/>
      <c r="J36" s="30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28"/>
      <c r="D37" s="46"/>
      <c r="E37" s="46"/>
      <c r="F37" s="46"/>
      <c r="G37" s="46"/>
      <c r="H37" s="46"/>
      <c r="I37" s="46"/>
      <c r="J37" s="30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28"/>
      <c r="D38" s="46"/>
      <c r="E38" s="46"/>
      <c r="F38" s="46"/>
      <c r="G38" s="46"/>
      <c r="H38" s="46"/>
      <c r="I38" s="46"/>
      <c r="J38" s="30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28"/>
      <c r="D39" s="46"/>
      <c r="E39" s="46"/>
      <c r="F39" s="46"/>
      <c r="G39" s="46"/>
      <c r="H39" s="46"/>
      <c r="I39" s="46"/>
      <c r="J39" s="30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28"/>
      <c r="D40" s="46"/>
      <c r="E40" s="46"/>
      <c r="F40" s="46"/>
      <c r="G40" s="46"/>
      <c r="H40" s="46"/>
      <c r="I40" s="46"/>
      <c r="J40" s="30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28"/>
      <c r="D41" s="46"/>
      <c r="E41" s="46"/>
      <c r="F41" s="46"/>
      <c r="G41" s="46"/>
      <c r="H41" s="46"/>
      <c r="I41" s="46"/>
      <c r="J41" s="30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28"/>
      <c r="D42" s="46"/>
      <c r="E42" s="46"/>
      <c r="F42" s="46"/>
      <c r="G42" s="46"/>
      <c r="H42" s="46"/>
      <c r="I42" s="46"/>
      <c r="J42" s="30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28"/>
      <c r="D43" s="46"/>
      <c r="E43" s="46"/>
      <c r="F43" s="46"/>
      <c r="G43" s="46"/>
      <c r="H43" s="46"/>
      <c r="I43" s="46"/>
      <c r="J43" s="30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28"/>
      <c r="D44" s="46"/>
      <c r="E44" s="46"/>
      <c r="F44" s="46"/>
      <c r="G44" s="46"/>
      <c r="H44" s="46"/>
      <c r="I44" s="46"/>
      <c r="J44" s="30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2"/>
      <c r="E53" s="53"/>
      <c r="F53" s="53"/>
      <c r="G53" s="53"/>
      <c r="H53" s="53"/>
      <c r="I53" s="5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4"/>
      <c r="D54" s="34"/>
      <c r="E54" s="17"/>
      <c r="H54" s="38" t="s">
        <v>19</v>
      </c>
      <c r="I54" s="38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4"/>
      <c r="D55" s="34"/>
      <c r="E55" s="21"/>
      <c r="H55" s="39" t="s">
        <v>20</v>
      </c>
      <c r="I55" s="39"/>
      <c r="J55" s="24">
        <f>COUNTIF(J9:J53,"&lt;70")</f>
        <v>18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4"/>
      <c r="D56" s="34"/>
      <c r="E56" s="34"/>
      <c r="H56" s="39" t="s">
        <v>21</v>
      </c>
      <c r="I56" s="39"/>
      <c r="J56" s="24">
        <f>COUNT(J9:J53)</f>
        <v>18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4"/>
      <c r="D57" s="34"/>
      <c r="E57" s="17"/>
      <c r="F57" s="12"/>
      <c r="H57" s="40" t="s">
        <v>16</v>
      </c>
      <c r="I57" s="40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4"/>
      <c r="D58" s="34"/>
      <c r="E58" s="17"/>
      <c r="F58" s="12"/>
      <c r="H58" s="40" t="s">
        <v>17</v>
      </c>
      <c r="I58" s="40"/>
      <c r="J58" s="25">
        <f>J55/J56</f>
        <v>1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4"/>
      <c r="D59" s="3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3"/>
  <sheetViews>
    <sheetView zoomScaleNormal="100" workbookViewId="0">
      <selection activeCell="Q30" sqref="Q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0"/>
      <c r="R3" s="20"/>
    </row>
    <row r="4" spans="2:18" x14ac:dyDescent="0.25">
      <c r="C4" t="s">
        <v>0</v>
      </c>
      <c r="D4" s="42"/>
      <c r="E4" s="42"/>
      <c r="F4" s="42"/>
      <c r="G4" s="42"/>
      <c r="I4" t="s">
        <v>1</v>
      </c>
      <c r="J4" s="43"/>
      <c r="K4" s="43"/>
      <c r="M4" t="s">
        <v>2</v>
      </c>
      <c r="N4" s="44"/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/>
      <c r="E6" s="43"/>
      <c r="F6" s="43"/>
      <c r="G6" s="43"/>
      <c r="I6" s="35" t="s">
        <v>22</v>
      </c>
      <c r="J6" s="35"/>
      <c r="K6" s="36"/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/>
      <c r="D9" s="49"/>
      <c r="E9" s="50"/>
      <c r="F9" s="50"/>
      <c r="G9" s="50"/>
      <c r="H9" s="50"/>
      <c r="I9" s="51"/>
      <c r="J9" s="30">
        <v>0</v>
      </c>
      <c r="K9" s="19">
        <v>0</v>
      </c>
      <c r="L9" s="19"/>
      <c r="M9" s="19"/>
      <c r="N9" s="19"/>
      <c r="O9" s="19"/>
      <c r="P9" s="19"/>
      <c r="Q9" s="14">
        <f>SUM(J9:P9)/7</f>
        <v>0</v>
      </c>
    </row>
    <row r="10" spans="2:18" x14ac:dyDescent="0.25">
      <c r="B10" s="18">
        <f>B9+1</f>
        <v>2</v>
      </c>
      <c r="C10" s="28"/>
      <c r="D10" s="49"/>
      <c r="E10" s="50"/>
      <c r="F10" s="50"/>
      <c r="G10" s="50"/>
      <c r="H10" s="50"/>
      <c r="I10" s="51"/>
      <c r="J10" s="30">
        <v>0</v>
      </c>
      <c r="K10" s="19">
        <v>0</v>
      </c>
      <c r="L10" s="19"/>
      <c r="M10" s="19"/>
      <c r="N10" s="19"/>
      <c r="O10" s="19"/>
      <c r="P10" s="19"/>
      <c r="Q10" s="14">
        <f t="shared" ref="Q10:Q44" si="0">SUM(J10:P10)/7</f>
        <v>0</v>
      </c>
    </row>
    <row r="11" spans="2:18" x14ac:dyDescent="0.25">
      <c r="B11" s="28">
        <v>3</v>
      </c>
      <c r="C11" s="28"/>
      <c r="D11" s="55"/>
      <c r="E11" s="55"/>
      <c r="F11" s="55"/>
      <c r="G11" s="55"/>
      <c r="H11" s="55"/>
      <c r="I11" s="55"/>
      <c r="J11" s="30">
        <v>0</v>
      </c>
      <c r="K11" s="19">
        <v>0</v>
      </c>
      <c r="L11" s="19"/>
      <c r="M11" s="19"/>
      <c r="N11" s="19"/>
      <c r="O11" s="19"/>
      <c r="P11" s="19"/>
      <c r="Q11" s="14">
        <f t="shared" si="0"/>
        <v>0</v>
      </c>
    </row>
    <row r="12" spans="2:18" x14ac:dyDescent="0.25">
      <c r="B12" s="28">
        <f t="shared" ref="B12" si="1">B11+1</f>
        <v>4</v>
      </c>
      <c r="C12" s="28"/>
      <c r="D12" s="55"/>
      <c r="E12" s="55"/>
      <c r="F12" s="55"/>
      <c r="G12" s="55"/>
      <c r="H12" s="55"/>
      <c r="I12" s="55"/>
      <c r="J12" s="30">
        <v>0</v>
      </c>
      <c r="K12" s="19">
        <v>0</v>
      </c>
      <c r="L12" s="19"/>
      <c r="M12" s="19"/>
      <c r="N12" s="19"/>
      <c r="O12" s="19"/>
      <c r="P12" s="19"/>
      <c r="Q12" s="14">
        <f t="shared" si="0"/>
        <v>0</v>
      </c>
    </row>
    <row r="13" spans="2:18" x14ac:dyDescent="0.25">
      <c r="B13" s="28">
        <v>5</v>
      </c>
      <c r="C13" s="28"/>
      <c r="D13" s="55"/>
      <c r="E13" s="55"/>
      <c r="F13" s="55"/>
      <c r="G13" s="55"/>
      <c r="H13" s="55"/>
      <c r="I13" s="55"/>
      <c r="J13" s="30">
        <v>0</v>
      </c>
      <c r="K13" s="19">
        <v>0</v>
      </c>
      <c r="L13" s="19"/>
      <c r="M13" s="19"/>
      <c r="N13" s="19"/>
      <c r="O13" s="19"/>
      <c r="P13" s="19"/>
      <c r="Q13" s="14">
        <f t="shared" si="0"/>
        <v>0</v>
      </c>
    </row>
    <row r="14" spans="2:18" x14ac:dyDescent="0.25">
      <c r="B14" s="28">
        <f t="shared" ref="B14" si="2">B13+1</f>
        <v>6</v>
      </c>
      <c r="C14" s="28"/>
      <c r="D14" s="55"/>
      <c r="E14" s="55"/>
      <c r="F14" s="55"/>
      <c r="G14" s="55"/>
      <c r="H14" s="55"/>
      <c r="I14" s="55"/>
      <c r="J14" s="30">
        <v>0</v>
      </c>
      <c r="K14" s="19">
        <v>0</v>
      </c>
      <c r="L14" s="19"/>
      <c r="M14" s="19"/>
      <c r="N14" s="19"/>
      <c r="O14" s="19"/>
      <c r="P14" s="19"/>
      <c r="Q14" s="14">
        <f t="shared" si="0"/>
        <v>0</v>
      </c>
    </row>
    <row r="15" spans="2:18" x14ac:dyDescent="0.25">
      <c r="B15" s="28">
        <v>7</v>
      </c>
      <c r="C15" s="28"/>
      <c r="D15" s="55"/>
      <c r="E15" s="55"/>
      <c r="F15" s="55"/>
      <c r="G15" s="55"/>
      <c r="H15" s="55"/>
      <c r="I15" s="55"/>
      <c r="J15" s="30">
        <v>0</v>
      </c>
      <c r="K15" s="19">
        <v>0</v>
      </c>
      <c r="L15" s="19"/>
      <c r="M15" s="19"/>
      <c r="N15" s="19"/>
      <c r="O15" s="19"/>
      <c r="P15" s="19"/>
      <c r="Q15" s="14">
        <f t="shared" si="0"/>
        <v>0</v>
      </c>
    </row>
    <row r="16" spans="2:18" x14ac:dyDescent="0.25">
      <c r="B16" s="28">
        <f t="shared" ref="B16" si="3">B15+1</f>
        <v>8</v>
      </c>
      <c r="C16" s="28"/>
      <c r="D16" s="55"/>
      <c r="E16" s="55"/>
      <c r="F16" s="55"/>
      <c r="G16" s="55"/>
      <c r="H16" s="55"/>
      <c r="I16" s="55"/>
      <c r="J16" s="30">
        <v>0</v>
      </c>
      <c r="K16" s="19">
        <v>0</v>
      </c>
      <c r="L16" s="19"/>
      <c r="M16" s="19"/>
      <c r="N16" s="19"/>
      <c r="O16" s="19"/>
      <c r="P16" s="19"/>
      <c r="Q16" s="14">
        <f t="shared" si="0"/>
        <v>0</v>
      </c>
    </row>
    <row r="17" spans="2:17" x14ac:dyDescent="0.25">
      <c r="B17" s="28">
        <v>9</v>
      </c>
      <c r="C17" s="28"/>
      <c r="D17" s="55"/>
      <c r="E17" s="55"/>
      <c r="F17" s="55"/>
      <c r="G17" s="55"/>
      <c r="H17" s="55"/>
      <c r="I17" s="55"/>
      <c r="J17" s="30">
        <v>0</v>
      </c>
      <c r="K17" s="19">
        <v>0</v>
      </c>
      <c r="L17" s="19"/>
      <c r="M17" s="19"/>
      <c r="N17" s="19"/>
      <c r="O17" s="19"/>
      <c r="P17" s="19"/>
      <c r="Q17" s="14">
        <f t="shared" si="0"/>
        <v>0</v>
      </c>
    </row>
    <row r="18" spans="2:17" x14ac:dyDescent="0.25">
      <c r="B18" s="28">
        <f t="shared" ref="B18" si="4">B17+1</f>
        <v>10</v>
      </c>
      <c r="C18" s="28"/>
      <c r="D18" s="55"/>
      <c r="E18" s="55"/>
      <c r="F18" s="55"/>
      <c r="G18" s="55"/>
      <c r="H18" s="55"/>
      <c r="I18" s="55"/>
      <c r="J18" s="30">
        <v>0</v>
      </c>
      <c r="K18" s="19">
        <v>0</v>
      </c>
      <c r="L18" s="19"/>
      <c r="M18" s="19"/>
      <c r="N18" s="19"/>
      <c r="O18" s="19"/>
      <c r="P18" s="19"/>
      <c r="Q18" s="14">
        <f t="shared" si="0"/>
        <v>0</v>
      </c>
    </row>
    <row r="19" spans="2:17" x14ac:dyDescent="0.25">
      <c r="B19" s="28">
        <v>11</v>
      </c>
      <c r="C19" s="28"/>
      <c r="D19" s="55"/>
      <c r="E19" s="55"/>
      <c r="F19" s="55"/>
      <c r="G19" s="55"/>
      <c r="H19" s="55"/>
      <c r="I19" s="55"/>
      <c r="J19" s="30">
        <v>0</v>
      </c>
      <c r="K19" s="19">
        <v>0</v>
      </c>
      <c r="L19" s="19"/>
      <c r="M19" s="19"/>
      <c r="N19" s="19"/>
      <c r="O19" s="19"/>
      <c r="P19" s="19"/>
      <c r="Q19" s="14">
        <f t="shared" si="0"/>
        <v>0</v>
      </c>
    </row>
    <row r="20" spans="2:17" x14ac:dyDescent="0.25">
      <c r="B20" s="28">
        <f t="shared" ref="B20" si="5">B19+1</f>
        <v>12</v>
      </c>
      <c r="C20" s="28"/>
      <c r="D20" s="55"/>
      <c r="E20" s="55"/>
      <c r="F20" s="55"/>
      <c r="G20" s="55"/>
      <c r="H20" s="55"/>
      <c r="I20" s="55"/>
      <c r="J20" s="30">
        <v>0</v>
      </c>
      <c r="K20" s="19">
        <v>0</v>
      </c>
      <c r="L20" s="19"/>
      <c r="M20" s="19"/>
      <c r="N20" s="19"/>
      <c r="O20" s="19"/>
      <c r="P20" s="19"/>
      <c r="Q20" s="14">
        <f t="shared" si="0"/>
        <v>0</v>
      </c>
    </row>
    <row r="21" spans="2:17" x14ac:dyDescent="0.25">
      <c r="B21" s="28">
        <v>13</v>
      </c>
      <c r="C21" s="28"/>
      <c r="D21" s="55"/>
      <c r="E21" s="55"/>
      <c r="F21" s="55"/>
      <c r="G21" s="55"/>
      <c r="H21" s="55"/>
      <c r="I21" s="55"/>
      <c r="J21" s="30">
        <v>0</v>
      </c>
      <c r="K21" s="19">
        <v>0</v>
      </c>
      <c r="L21" s="19"/>
      <c r="M21" s="19"/>
      <c r="N21" s="19"/>
      <c r="O21" s="19"/>
      <c r="P21" s="19"/>
      <c r="Q21" s="14">
        <f t="shared" si="0"/>
        <v>0</v>
      </c>
    </row>
    <row r="22" spans="2:17" x14ac:dyDescent="0.25">
      <c r="B22" s="28">
        <f t="shared" ref="B22" si="6">B21+1</f>
        <v>14</v>
      </c>
      <c r="C22" s="28"/>
      <c r="D22" s="55"/>
      <c r="E22" s="55"/>
      <c r="F22" s="55"/>
      <c r="G22" s="55"/>
      <c r="H22" s="55"/>
      <c r="I22" s="55"/>
      <c r="J22" s="30">
        <v>0</v>
      </c>
      <c r="K22" s="19">
        <v>0</v>
      </c>
      <c r="L22" s="19"/>
      <c r="M22" s="19"/>
      <c r="N22" s="19"/>
      <c r="O22" s="19"/>
      <c r="P22" s="19"/>
      <c r="Q22" s="14">
        <f t="shared" si="0"/>
        <v>0</v>
      </c>
    </row>
    <row r="23" spans="2:17" x14ac:dyDescent="0.25">
      <c r="B23" s="28">
        <v>15</v>
      </c>
      <c r="C23" s="28"/>
      <c r="D23" s="55"/>
      <c r="E23" s="55"/>
      <c r="F23" s="55"/>
      <c r="G23" s="55"/>
      <c r="H23" s="55"/>
      <c r="I23" s="55"/>
      <c r="J23" s="30">
        <v>0</v>
      </c>
      <c r="K23" s="19">
        <v>0</v>
      </c>
      <c r="L23" s="19"/>
      <c r="M23" s="19"/>
      <c r="N23" s="19"/>
      <c r="O23" s="19"/>
      <c r="P23" s="19"/>
      <c r="Q23" s="14">
        <f t="shared" si="0"/>
        <v>0</v>
      </c>
    </row>
    <row r="24" spans="2:17" x14ac:dyDescent="0.25">
      <c r="B24" s="28">
        <f t="shared" ref="B24" si="7">B23+1</f>
        <v>16</v>
      </c>
      <c r="C24" s="28"/>
      <c r="D24" s="55"/>
      <c r="E24" s="55"/>
      <c r="F24" s="55"/>
      <c r="G24" s="55"/>
      <c r="H24" s="55"/>
      <c r="I24" s="55"/>
      <c r="J24" s="30">
        <v>0</v>
      </c>
      <c r="K24" s="19">
        <v>0</v>
      </c>
      <c r="L24" s="19"/>
      <c r="M24" s="19"/>
      <c r="N24" s="19"/>
      <c r="O24" s="19"/>
      <c r="P24" s="19"/>
      <c r="Q24" s="14">
        <f t="shared" si="0"/>
        <v>0</v>
      </c>
    </row>
    <row r="25" spans="2:17" x14ac:dyDescent="0.25">
      <c r="B25" s="28">
        <v>17</v>
      </c>
      <c r="C25" s="28"/>
      <c r="D25" s="55"/>
      <c r="E25" s="55"/>
      <c r="F25" s="55"/>
      <c r="G25" s="55"/>
      <c r="H25" s="55"/>
      <c r="I25" s="55"/>
      <c r="J25" s="30">
        <v>0</v>
      </c>
      <c r="K25" s="19">
        <v>0</v>
      </c>
      <c r="L25" s="19"/>
      <c r="M25" s="19"/>
      <c r="N25" s="19"/>
      <c r="O25" s="19"/>
      <c r="P25" s="19"/>
      <c r="Q25" s="14">
        <f t="shared" si="0"/>
        <v>0</v>
      </c>
    </row>
    <row r="26" spans="2:17" x14ac:dyDescent="0.25">
      <c r="B26" s="28">
        <f t="shared" ref="B26" si="8">B25+1</f>
        <v>18</v>
      </c>
      <c r="C26" s="28"/>
      <c r="D26" s="55"/>
      <c r="E26" s="55"/>
      <c r="F26" s="55"/>
      <c r="G26" s="55"/>
      <c r="H26" s="55"/>
      <c r="I26" s="55"/>
      <c r="J26" s="30">
        <v>0</v>
      </c>
      <c r="K26" s="19">
        <v>0</v>
      </c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28">
        <v>19</v>
      </c>
      <c r="C27" s="28"/>
      <c r="D27" s="55"/>
      <c r="E27" s="55"/>
      <c r="F27" s="55"/>
      <c r="G27" s="55"/>
      <c r="H27" s="55"/>
      <c r="I27" s="55"/>
      <c r="J27" s="30">
        <v>0</v>
      </c>
      <c r="K27" s="19">
        <v>0</v>
      </c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28">
        <f t="shared" ref="B28" si="9">B27+1</f>
        <v>20</v>
      </c>
      <c r="C28" s="28"/>
      <c r="D28" s="55"/>
      <c r="E28" s="55"/>
      <c r="F28" s="55"/>
      <c r="G28" s="55"/>
      <c r="H28" s="55"/>
      <c r="I28" s="55"/>
      <c r="J28" s="30">
        <v>0</v>
      </c>
      <c r="K28" s="19">
        <v>0</v>
      </c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28">
        <v>21</v>
      </c>
      <c r="C29" s="28"/>
      <c r="D29" s="55"/>
      <c r="E29" s="55"/>
      <c r="F29" s="55"/>
      <c r="G29" s="55"/>
      <c r="H29" s="55"/>
      <c r="I29" s="55"/>
      <c r="J29" s="30">
        <v>0</v>
      </c>
      <c r="K29" s="19">
        <v>0</v>
      </c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28">
        <f t="shared" ref="B30" si="10">B29+1</f>
        <v>22</v>
      </c>
      <c r="C30" s="28"/>
      <c r="D30" s="49"/>
      <c r="E30" s="50"/>
      <c r="F30" s="50"/>
      <c r="G30" s="50"/>
      <c r="H30" s="50"/>
      <c r="I30" s="51"/>
      <c r="J30" s="30"/>
      <c r="K30" s="29"/>
      <c r="L30" s="29"/>
      <c r="M30" s="29"/>
      <c r="N30" s="29"/>
      <c r="O30" s="29"/>
      <c r="P30" s="29"/>
      <c r="Q30" s="14">
        <f t="shared" si="0"/>
        <v>0</v>
      </c>
    </row>
    <row r="31" spans="2:17" x14ac:dyDescent="0.25">
      <c r="B31" s="28">
        <v>23</v>
      </c>
      <c r="C31" s="28"/>
      <c r="D31" s="55"/>
      <c r="E31" s="55"/>
      <c r="F31" s="55"/>
      <c r="G31" s="55"/>
      <c r="H31" s="55"/>
      <c r="I31" s="55"/>
      <c r="J31" s="30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28">
        <f t="shared" ref="B32" si="11">B31+1</f>
        <v>24</v>
      </c>
      <c r="C32" s="28"/>
      <c r="D32" s="55"/>
      <c r="E32" s="55"/>
      <c r="F32" s="55"/>
      <c r="G32" s="55"/>
      <c r="H32" s="55"/>
      <c r="I32" s="55"/>
      <c r="J32" s="30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28">
        <v>25</v>
      </c>
      <c r="C33" s="28"/>
      <c r="D33" s="55"/>
      <c r="E33" s="55"/>
      <c r="F33" s="55"/>
      <c r="G33" s="55"/>
      <c r="H33" s="55"/>
      <c r="I33" s="55"/>
      <c r="J33" s="30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28">
        <f t="shared" ref="B34" si="12">B33+1</f>
        <v>26</v>
      </c>
      <c r="C34" s="28"/>
      <c r="D34" s="55"/>
      <c r="E34" s="55"/>
      <c r="F34" s="55"/>
      <c r="G34" s="55"/>
      <c r="H34" s="55"/>
      <c r="I34" s="55"/>
      <c r="J34" s="30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28">
        <v>27</v>
      </c>
      <c r="C35" s="28"/>
      <c r="D35" s="55"/>
      <c r="E35" s="55"/>
      <c r="F35" s="55"/>
      <c r="G35" s="55"/>
      <c r="H35" s="55"/>
      <c r="I35" s="55"/>
      <c r="J35" s="30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28">
        <f t="shared" ref="B36" si="13">B35+1</f>
        <v>28</v>
      </c>
      <c r="C36" s="28"/>
      <c r="D36" s="55"/>
      <c r="E36" s="55"/>
      <c r="F36" s="55"/>
      <c r="G36" s="55"/>
      <c r="H36" s="55"/>
      <c r="I36" s="55"/>
      <c r="J36" s="30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28">
        <v>29</v>
      </c>
      <c r="C37" s="28"/>
      <c r="D37" s="55"/>
      <c r="E37" s="55"/>
      <c r="F37" s="55"/>
      <c r="G37" s="55"/>
      <c r="H37" s="55"/>
      <c r="I37" s="55"/>
      <c r="J37" s="30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28">
        <f t="shared" ref="B38" si="14">B37+1</f>
        <v>30</v>
      </c>
      <c r="C38" s="28"/>
      <c r="D38" s="55"/>
      <c r="E38" s="55"/>
      <c r="F38" s="55"/>
      <c r="G38" s="55"/>
      <c r="H38" s="55"/>
      <c r="I38" s="55"/>
      <c r="J38" s="30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28">
        <v>31</v>
      </c>
      <c r="C39" s="28"/>
      <c r="D39" s="55"/>
      <c r="E39" s="55"/>
      <c r="F39" s="55"/>
      <c r="G39" s="55"/>
      <c r="H39" s="55"/>
      <c r="I39" s="55"/>
      <c r="J39" s="30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28">
        <f t="shared" ref="B40" si="15">B39+1</f>
        <v>32</v>
      </c>
      <c r="C40" s="28"/>
      <c r="D40" s="55"/>
      <c r="E40" s="55"/>
      <c r="F40" s="55"/>
      <c r="G40" s="55"/>
      <c r="H40" s="55"/>
      <c r="I40" s="55"/>
      <c r="J40" s="30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28">
        <v>33</v>
      </c>
      <c r="C41" s="28"/>
      <c r="D41" s="55"/>
      <c r="E41" s="55"/>
      <c r="F41" s="55"/>
      <c r="G41" s="55"/>
      <c r="H41" s="55"/>
      <c r="I41" s="55"/>
      <c r="J41" s="30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28">
        <f t="shared" ref="B42" si="16">B41+1</f>
        <v>34</v>
      </c>
      <c r="C42" s="28"/>
      <c r="D42" s="55"/>
      <c r="E42" s="55"/>
      <c r="F42" s="55"/>
      <c r="G42" s="55"/>
      <c r="H42" s="55"/>
      <c r="I42" s="55"/>
      <c r="J42" s="30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28">
        <v>35</v>
      </c>
      <c r="C43" s="28"/>
      <c r="D43" s="55"/>
      <c r="E43" s="55"/>
      <c r="F43" s="55"/>
      <c r="G43" s="55"/>
      <c r="H43" s="55"/>
      <c r="I43" s="55"/>
      <c r="J43" s="30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28">
        <f t="shared" ref="B44" si="17">B43+1</f>
        <v>36</v>
      </c>
      <c r="C44" s="28"/>
      <c r="D44" s="46"/>
      <c r="E44" s="46"/>
      <c r="F44" s="46"/>
      <c r="G44" s="46"/>
      <c r="H44" s="46"/>
      <c r="I44" s="46"/>
      <c r="J44" s="30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28"/>
      <c r="C45" s="18"/>
      <c r="D45" s="48"/>
      <c r="E45" s="48"/>
      <c r="F45" s="48"/>
      <c r="G45" s="48"/>
      <c r="H45" s="48"/>
      <c r="I45" s="48"/>
      <c r="J45" s="30"/>
      <c r="K45" s="19"/>
      <c r="L45" s="19"/>
      <c r="M45" s="19"/>
      <c r="N45" s="19"/>
      <c r="O45" s="19"/>
      <c r="P45" s="19"/>
      <c r="Q45" s="31"/>
    </row>
    <row r="46" spans="2:17" x14ac:dyDescent="0.25">
      <c r="B46" s="28"/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31"/>
    </row>
    <row r="47" spans="2:17" x14ac:dyDescent="0.25">
      <c r="B47" s="28"/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31"/>
    </row>
    <row r="48" spans="2:17" x14ac:dyDescent="0.25">
      <c r="B48" s="28"/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31"/>
    </row>
    <row r="49" spans="2:17" x14ac:dyDescent="0.25">
      <c r="B49" s="28"/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31"/>
    </row>
    <row r="50" spans="2:17" x14ac:dyDescent="0.25">
      <c r="B50" s="28"/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31"/>
    </row>
    <row r="51" spans="2:17" x14ac:dyDescent="0.25">
      <c r="B51" s="28"/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31"/>
    </row>
    <row r="52" spans="2:17" x14ac:dyDescent="0.25">
      <c r="B52" s="28"/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31"/>
    </row>
    <row r="53" spans="2:17" x14ac:dyDescent="0.25">
      <c r="B53" s="28"/>
      <c r="C53" s="9"/>
      <c r="D53" s="48"/>
      <c r="E53" s="48"/>
      <c r="F53" s="48"/>
      <c r="G53" s="48"/>
      <c r="H53" s="48"/>
      <c r="I53" s="48"/>
      <c r="J53" s="19"/>
      <c r="K53" s="19"/>
      <c r="L53" s="19"/>
      <c r="M53" s="19"/>
      <c r="N53" s="19"/>
      <c r="O53" s="19"/>
      <c r="P53" s="19"/>
      <c r="Q53" s="31"/>
    </row>
    <row r="54" spans="2:17" x14ac:dyDescent="0.25">
      <c r="B54" s="28"/>
      <c r="C54" s="22"/>
      <c r="D54" s="52"/>
      <c r="E54" s="53"/>
      <c r="F54" s="53"/>
      <c r="G54" s="53"/>
      <c r="H54" s="53"/>
      <c r="I54" s="54"/>
      <c r="J54" s="3"/>
      <c r="K54" s="3"/>
      <c r="L54" s="3"/>
      <c r="M54" s="3"/>
      <c r="N54" s="3"/>
      <c r="O54" s="3"/>
      <c r="P54" s="3"/>
      <c r="Q54" s="31"/>
    </row>
    <row r="55" spans="2:17" x14ac:dyDescent="0.25">
      <c r="C55" s="34"/>
      <c r="D55" s="34"/>
      <c r="E55" s="17"/>
      <c r="H55" s="38" t="s">
        <v>19</v>
      </c>
      <c r="I55" s="38"/>
      <c r="J55" s="23">
        <f t="shared" ref="J55:P55" si="18">COUNTIF(J9:J54,"&gt;=70")</f>
        <v>0</v>
      </c>
      <c r="K55" s="23">
        <f t="shared" si="18"/>
        <v>0</v>
      </c>
      <c r="L55" s="23">
        <f t="shared" si="18"/>
        <v>0</v>
      </c>
      <c r="M55" s="23">
        <f t="shared" si="18"/>
        <v>0</v>
      </c>
      <c r="N55" s="23">
        <f t="shared" si="18"/>
        <v>0</v>
      </c>
      <c r="O55" s="23">
        <f t="shared" si="18"/>
        <v>0</v>
      </c>
      <c r="P55" s="23">
        <f t="shared" si="18"/>
        <v>0</v>
      </c>
      <c r="Q55" s="27">
        <f>COUNTIF(Q9:Q49,"&gt;=70")</f>
        <v>0</v>
      </c>
    </row>
    <row r="56" spans="2:17" x14ac:dyDescent="0.25">
      <c r="C56" s="34"/>
      <c r="D56" s="34"/>
      <c r="E56" s="21"/>
      <c r="H56" s="39" t="s">
        <v>20</v>
      </c>
      <c r="I56" s="39"/>
      <c r="J56" s="24">
        <f t="shared" ref="J56:Q56" si="19">COUNTIF(J9:J54,"&lt;70")</f>
        <v>21</v>
      </c>
      <c r="K56" s="24">
        <f t="shared" si="19"/>
        <v>21</v>
      </c>
      <c r="L56" s="24">
        <f t="shared" si="19"/>
        <v>0</v>
      </c>
      <c r="M56" s="24">
        <f t="shared" si="19"/>
        <v>0</v>
      </c>
      <c r="N56" s="24">
        <f t="shared" si="19"/>
        <v>0</v>
      </c>
      <c r="O56" s="24">
        <f t="shared" si="19"/>
        <v>0</v>
      </c>
      <c r="P56" s="24">
        <f t="shared" si="19"/>
        <v>0</v>
      </c>
      <c r="Q56" s="24">
        <f t="shared" si="19"/>
        <v>36</v>
      </c>
    </row>
    <row r="57" spans="2:17" x14ac:dyDescent="0.25">
      <c r="C57" s="34"/>
      <c r="D57" s="34"/>
      <c r="E57" s="34"/>
      <c r="H57" s="39" t="s">
        <v>21</v>
      </c>
      <c r="I57" s="39"/>
      <c r="J57" s="24">
        <f t="shared" ref="J57:Q57" si="20">COUNT(J9:J54)</f>
        <v>21</v>
      </c>
      <c r="K57" s="24">
        <f t="shared" si="20"/>
        <v>21</v>
      </c>
      <c r="L57" s="24">
        <f t="shared" si="20"/>
        <v>0</v>
      </c>
      <c r="M57" s="24">
        <f t="shared" si="20"/>
        <v>0</v>
      </c>
      <c r="N57" s="24">
        <f t="shared" si="20"/>
        <v>0</v>
      </c>
      <c r="O57" s="24">
        <f t="shared" si="20"/>
        <v>0</v>
      </c>
      <c r="P57" s="24">
        <f t="shared" si="20"/>
        <v>0</v>
      </c>
      <c r="Q57" s="24">
        <f t="shared" si="20"/>
        <v>36</v>
      </c>
    </row>
    <row r="58" spans="2:17" x14ac:dyDescent="0.25">
      <c r="C58" s="34"/>
      <c r="D58" s="34"/>
      <c r="E58" s="17"/>
      <c r="F58" s="12"/>
      <c r="H58" s="40" t="s">
        <v>16</v>
      </c>
      <c r="I58" s="40"/>
      <c r="J58" s="25">
        <f>J55/J57</f>
        <v>0</v>
      </c>
      <c r="K58" s="26">
        <f t="shared" ref="K58:Q58" si="21">K55/K57</f>
        <v>0</v>
      </c>
      <c r="L58" s="26" t="e">
        <f t="shared" si="21"/>
        <v>#DIV/0!</v>
      </c>
      <c r="M58" s="26" t="e">
        <f t="shared" si="21"/>
        <v>#DIV/0!</v>
      </c>
      <c r="N58" s="26" t="e">
        <f t="shared" si="21"/>
        <v>#DIV/0!</v>
      </c>
      <c r="O58" s="26" t="e">
        <f t="shared" si="21"/>
        <v>#DIV/0!</v>
      </c>
      <c r="P58" s="26" t="e">
        <f t="shared" si="21"/>
        <v>#DIV/0!</v>
      </c>
      <c r="Q58" s="26">
        <f t="shared" si="21"/>
        <v>0</v>
      </c>
    </row>
    <row r="59" spans="2:17" x14ac:dyDescent="0.25">
      <c r="C59" s="34"/>
      <c r="D59" s="34"/>
      <c r="E59" s="17"/>
      <c r="F59" s="12"/>
      <c r="H59" s="40" t="s">
        <v>17</v>
      </c>
      <c r="I59" s="40"/>
      <c r="J59" s="25">
        <f>J56/J57</f>
        <v>1</v>
      </c>
      <c r="K59" s="25">
        <f t="shared" ref="K59:Q59" si="22">K56/K57</f>
        <v>1</v>
      </c>
      <c r="L59" s="26" t="e">
        <f t="shared" si="22"/>
        <v>#DIV/0!</v>
      </c>
      <c r="M59" s="26" t="e">
        <f t="shared" si="22"/>
        <v>#DIV/0!</v>
      </c>
      <c r="N59" s="26" t="e">
        <f t="shared" si="22"/>
        <v>#DIV/0!</v>
      </c>
      <c r="O59" s="26" t="e">
        <f t="shared" si="22"/>
        <v>#DIV/0!</v>
      </c>
      <c r="P59" s="26" t="e">
        <f t="shared" si="22"/>
        <v>#DIV/0!</v>
      </c>
      <c r="Q59" s="26">
        <f t="shared" si="22"/>
        <v>1</v>
      </c>
    </row>
    <row r="60" spans="2:17" x14ac:dyDescent="0.25">
      <c r="C60" s="34"/>
      <c r="D60" s="34"/>
      <c r="E60" s="21"/>
      <c r="F60" s="12"/>
    </row>
    <row r="61" spans="2:17" x14ac:dyDescent="0.25">
      <c r="C61" s="17"/>
      <c r="D61" s="17"/>
      <c r="E61" s="21"/>
      <c r="F61" s="12"/>
    </row>
    <row r="62" spans="2:17" x14ac:dyDescent="0.25">
      <c r="J62" s="41"/>
      <c r="K62" s="41"/>
      <c r="L62" s="41"/>
      <c r="M62" s="41"/>
      <c r="N62" s="41"/>
      <c r="O62" s="41"/>
      <c r="P62" s="41"/>
    </row>
    <row r="63" spans="2:17" x14ac:dyDescent="0.25">
      <c r="J63" s="33" t="s">
        <v>18</v>
      </c>
      <c r="K63" s="33"/>
      <c r="L63" s="33"/>
      <c r="M63" s="33"/>
      <c r="N63" s="33"/>
      <c r="O63" s="33"/>
      <c r="P63" s="33"/>
    </row>
  </sheetData>
  <mergeCells count="68">
    <mergeCell ref="C59:D59"/>
    <mergeCell ref="H59:I59"/>
    <mergeCell ref="C60:D60"/>
    <mergeCell ref="J62:P62"/>
    <mergeCell ref="J63:P63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6:I36"/>
    <mergeCell ref="D37:I37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Parcial 307A</vt:lpstr>
      <vt:lpstr>Parcial 307B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2023-11-03T22:42:52Z</cp:lastPrinted>
  <dcterms:created xsi:type="dcterms:W3CDTF">2023-03-14T19:16:59Z</dcterms:created>
  <dcterms:modified xsi:type="dcterms:W3CDTF">2024-01-01T03:33:18Z</dcterms:modified>
</cp:coreProperties>
</file>