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AVANCE\"/>
    </mc:Choice>
  </mc:AlternateContent>
  <xr:revisionPtr revIDLastSave="0" documentId="13_ncr:1_{F98EACFF-4131-4251-B720-22E7760D40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2" l="1"/>
  <c r="H15" i="22"/>
  <c r="H14" i="22"/>
  <c r="L15" i="10" l="1"/>
  <c r="J15" i="10"/>
  <c r="L14" i="10"/>
  <c r="J14" i="10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I14" i="25"/>
  <c r="J14" i="25" s="1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I15" i="24"/>
  <c r="J15" i="24" s="1"/>
  <c r="I14" i="24"/>
  <c r="J14" i="24" s="1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I14" i="23"/>
  <c r="J14" i="23" s="1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L24" i="22"/>
  <c r="L21" i="22"/>
  <c r="H20" i="22"/>
  <c r="I17" i="22"/>
  <c r="J17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H16" i="22" l="1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<sst xmlns="http://schemas.openxmlformats.org/spreadsheetml/2006/main" count="170" uniqueCount="39">
  <si>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</si>
  <si>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</si>
  <si>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</si>
  <si>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</si>
  <si>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</si>
  <si>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</si>
  <si>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</si>
  <si>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</si>
  <si>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</si>
  <si>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</si>
  <si>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</si>
  <si>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</si>
  <si>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</si>
  <si>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</si>
  <si>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</si>
  <si>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</si>
  <si>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</si>
  <si>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</si>
  <si>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</si>
  <si>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</si>
  <si>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</si>
  <si>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</si>
  <si>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</si>
  <si>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</si>
  <si>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</si>
  <si>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</si>
  <si>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</si>
  <si>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</si>
  <si>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</si>
  <si>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</si>
  <si>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</si>
  <si>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</si>
  <si>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</si>
  <si>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</si>
  <si>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Entorno Macroeconómico</t>
  </si>
  <si>
    <t>Entorno Macroeconomico</t>
  </si>
  <si>
    <t>307A</t>
  </si>
  <si>
    <t>307B</t>
  </si>
  <si>
    <t>Sep23_Ene24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</si>
</sst>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295276</xdr:colOff>
      <xdr:row>32</xdr:row>
      <xdr:rowOff>112074</xdr:rowOff>
    </xdr:from>
    <xdr:to>
      <xdr:col>3</xdr:col>
      <xdr:colOff>1074162</xdr:colOff>
      <xdr:row>36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4200998-C5A6-4BC6-8E4E-434FA06FF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7674924"/>
          <a:ext cx="1464686" cy="888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Normal="100" zoomScaleSheetLayoutView="100" workbookViewId="0">
      <selection activeCell="P14" sqref="P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1</v>
      </c>
      <c r="I8" s="32" t="s">
        <v>7</v>
      </c>
      <c r="J8" s="32"/>
      <c r="K8" s="32"/>
      <c r="L8" s="33" t="s">
        <v>38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">
        <v>34</v>
      </c>
      <c r="B14" s="9" t="s">
        <v>21</v>
      </c>
      <c r="C14" s="9" t="s">
        <v>36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f t="shared" ref="J14:J15" si="0">I14/E14</f>
        <v>0</v>
      </c>
      <c r="K14" s="9">
        <v>0</v>
      </c>
      <c r="L14" s="10">
        <f t="shared" ref="L14:L15" si="1">K14/E14</f>
        <v>0</v>
      </c>
      <c r="M14" s="9">
        <v>74</v>
      </c>
      <c r="N14" s="15">
        <v>0.47</v>
      </c>
    </row>
    <row r="15" spans="1:14" s="11" customFormat="1" ht="25.5" x14ac:dyDescent="0.2">
      <c r="A15" s="9" t="s">
        <v>35</v>
      </c>
      <c r="B15" s="9" t="s">
        <v>21</v>
      </c>
      <c r="C15" s="9" t="s">
        <v>37</v>
      </c>
      <c r="D15" s="9" t="s">
        <v>31</v>
      </c>
      <c r="E15" s="9">
        <v>18</v>
      </c>
      <c r="F15" s="9">
        <v>13</v>
      </c>
      <c r="G15" s="9">
        <v>0</v>
      </c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68</v>
      </c>
      <c r="N15" s="15">
        <v>0.5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ref="H16:H27" si="2">F16/E16</f>
        <v>#DIV/0!</v>
      </c>
      <c r="I16" s="9">
        <f t="shared" ref="I16:I28" si="3">(E16-SUM(F16:G16))-K16</f>
        <v>0</v>
      </c>
      <c r="J16" s="10" t="e">
        <f t="shared" ref="J16:J28" si="4">I16/E16</f>
        <v>#DIV/0!</v>
      </c>
      <c r="K16" s="9"/>
      <c r="L16" s="10" t="e">
        <f t="shared" ref="L16:L28" si="5">K16/E16</f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4"/>
        <v>#DIV/0!</v>
      </c>
      <c r="K17" s="9"/>
      <c r="L17" s="10" t="e">
        <f t="shared" si="5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4"/>
        <v>#DIV/0!</v>
      </c>
      <c r="K18" s="9"/>
      <c r="L18" s="10" t="e">
        <f t="shared" si="5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48</v>
      </c>
      <c r="G28" s="17">
        <f>SUM(G14:G27)</f>
        <v>0</v>
      </c>
      <c r="H28" s="18">
        <f>SUM(F28:G28)/E28</f>
        <v>0.88888888888888884</v>
      </c>
      <c r="I28" s="17">
        <f t="shared" si="3"/>
        <v>6</v>
      </c>
      <c r="J28" s="18">
        <f t="shared" si="4"/>
        <v>0.1111111111111111</v>
      </c>
      <c r="K28" s="17">
        <f>SUM(K14:K27)</f>
        <v>0</v>
      </c>
      <c r="L28" s="18">
        <f t="shared" si="5"/>
        <v>0</v>
      </c>
      <c r="M28" s="17">
        <f>AVERAGE(M14:M27)</f>
        <v>71</v>
      </c>
      <c r="N28" s="19">
        <f>AVERAGE(N14:N27)</f>
        <v>0.48499999999999999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:G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6" sqref="D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A16" sqref="A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tr">
        <f>'1'!B10</f>
        <v>SERVANDO BELLI IXBA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14" sqref="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2</v>
      </c>
      <c r="F8"/>
      <c r="G8" s="4" t="s">
        <v>6</v>
      </c>
      <c r="H8" s="20">
        <v>1</v>
      </c>
      <c r="I8" s="32" t="s">
        <v>7</v>
      </c>
      <c r="J8" s="32"/>
      <c r="K8" s="32"/>
      <c r="L8" s="33" t="str">
        <f>'1'!L8</f>
        <v>Sep23_Ene24</v>
      </c>
      <c r="M8" s="33"/>
      <c r="N8" s="33"/>
    </row>
    <row r="10" spans="1:14" x14ac:dyDescent="0.2">
      <c r="A10" s="4" t="s">
        <v>8</v>
      </c>
      <c r="B10" s="33" t="s">
        <v>30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>F15/E15</f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SERVANDO BELLI IXBA</v>
      </c>
      <c r="C37" s="39"/>
      <c r="D37" s="39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2023-10-10T17:58:40Z</dcterms:modified>
  <cp:category/>
  <cp:contentStatus/>
</cp:coreProperties>
</file>