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Z AREA DE TRABAJO\AGO2023_ENE24\ITSSAT\ECONOMIA EMPRESARIAL\REPORTES\AVANCE\"/>
    </mc:Choice>
  </mc:AlternateContent>
  <xr:revisionPtr revIDLastSave="0" documentId="13_ncr:1_{102D4430-A9C9-47C8-B8B5-A66B940143F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25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I14" i="25"/>
  <c r="J14" i="25" s="1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I15" i="24"/>
  <c r="J15" i="24" s="1"/>
  <c r="I14" i="24"/>
  <c r="J14" i="24" s="1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J15" i="23"/>
  <c r="I14" i="23"/>
  <c r="J14" i="23" s="1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L24" i="22"/>
  <c r="L21" i="22"/>
  <c r="H20" i="22"/>
  <c r="I17" i="22"/>
  <c r="J17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H16" i="22" l="1"/>
  <c r="I20" i="22"/>
  <c r="J20" i="22" s="1"/>
  <c r="I16" i="22"/>
  <c r="J16" i="22" s="1"/>
  <c r="H19" i="22"/>
  <c r="H21" i="22"/>
  <c r="L23" i="22"/>
  <c r="I25" i="22"/>
  <c r="J25" i="22" s="1"/>
  <c r="L17" i="22"/>
  <c r="I23" i="22"/>
  <c r="J23" i="22" s="1"/>
  <c r="H25" i="22"/>
  <c r="L27" i="22"/>
  <c r="L19" i="22"/>
  <c r="H2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<sst xmlns="http://schemas.openxmlformats.org/spreadsheetml/2006/main" count="179" uniqueCount="39">
  <si>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</si>
  <si>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</si>
  <si>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</si>
  <si>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</si>
  <si>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</si>
  <si>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</si>
  <si>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</si>
  <si>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</si>
  <si>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</si>
  <si>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</si>
  <si>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</si>
  <si>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</si>
  <si>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</si>
  <si>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</si>
  <si>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</si>
  <si>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</si>
  <si>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</si>
  <si>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</si>
  <si>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</si>
  <si>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</si>
  <si>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</si>
  <si>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</si>
  <si>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</si>
  <si>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</si>
  <si>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</si>
  <si>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</si>
  <si>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</si>
  <si>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</si>
  <si>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</si>
  <si>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</si>
  <si>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SERVANDO BELLI IXBA</t>
  </si>
  <si>
    <t>Ingeniería en Gestión Empresarial</t>
  </si>
  <si>
    <t>EN GESTIÓN EMPRESARIAL</t>
  </si>
  <si>
    <t>ANA KARENINA CÓRDOBA FERMÁN</t>
  </si>
  <si>
    <t>307A</t>
  </si>
  <si>
    <t>307B</t>
  </si>
  <si>
    <t>Sep23_Ene24</t>
  </si>
  <si>
    <t>Ana Karenina Córdoba Fermán</t>
  </si>
  <si>
    <t>Economía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</si>
</sst>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295276</xdr:colOff>
      <xdr:row>32</xdr:row>
      <xdr:rowOff>112074</xdr:rowOff>
    </xdr:from>
    <xdr:to>
      <xdr:col>3</xdr:col>
      <xdr:colOff>1074162</xdr:colOff>
      <xdr:row>36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4200998-C5A6-4BC6-8E4E-434FA06FF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7026" y="7674924"/>
          <a:ext cx="1464686" cy="8880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778886</xdr:colOff>
      <xdr:row>36</xdr:row>
      <xdr:rowOff>97476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7386FFD-1610-4D0C-A0E4-0704EC8DB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0" y="7753350"/>
          <a:ext cx="1464686" cy="8880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Normal="100" zoomScaleSheetLayoutView="100" workbookViewId="0">
      <selection activeCell="A19" sqref="A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2</v>
      </c>
      <c r="G8" s="4" t="s">
        <v>6</v>
      </c>
      <c r="H8" s="5">
        <v>1</v>
      </c>
      <c r="I8" s="34" t="s">
        <v>7</v>
      </c>
      <c r="J8" s="34"/>
      <c r="K8" s="34"/>
      <c r="L8" s="28" t="s">
        <v>36</v>
      </c>
      <c r="M8" s="28"/>
      <c r="N8" s="28"/>
    </row>
    <row r="10" spans="1:14" x14ac:dyDescent="0.2">
      <c r="A10" s="4" t="s">
        <v>8</v>
      </c>
      <c r="B10" s="28" t="s">
        <v>30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">
        <v>38</v>
      </c>
      <c r="B14" s="9" t="s">
        <v>21</v>
      </c>
      <c r="C14" s="9" t="s">
        <v>34</v>
      </c>
      <c r="D14" s="9" t="s">
        <v>31</v>
      </c>
      <c r="E14" s="9">
        <v>36</v>
      </c>
      <c r="F14" s="9">
        <v>35</v>
      </c>
      <c r="G14" s="9">
        <v>0</v>
      </c>
      <c r="H14" s="10"/>
      <c r="I14" s="9">
        <v>1</v>
      </c>
      <c r="J14" s="10"/>
      <c r="K14" s="9">
        <v>0</v>
      </c>
      <c r="L14" s="10"/>
      <c r="M14" s="9"/>
      <c r="N14" s="15"/>
    </row>
    <row r="15" spans="1:14" s="11" customFormat="1" ht="25.5" x14ac:dyDescent="0.2">
      <c r="A15" s="9" t="s">
        <v>38</v>
      </c>
      <c r="B15" s="9" t="s">
        <v>21</v>
      </c>
      <c r="C15" s="9" t="s">
        <v>35</v>
      </c>
      <c r="D15" s="9" t="s">
        <v>31</v>
      </c>
      <c r="E15" s="9">
        <v>18</v>
      </c>
      <c r="F15" s="9">
        <v>13</v>
      </c>
      <c r="G15" s="9">
        <v>0</v>
      </c>
      <c r="H15" s="10"/>
      <c r="I15" s="9">
        <v>5</v>
      </c>
      <c r="J15" s="10"/>
      <c r="K15" s="9">
        <v>0</v>
      </c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ref="H16:H27" si="0">F16/E16</f>
        <v>#DIV/0!</v>
      </c>
      <c r="I16" s="9">
        <f t="shared" ref="I16:I28" si="1">(E16-SUM(F16:G16))-K16</f>
        <v>0</v>
      </c>
      <c r="J16" s="10" t="e">
        <f t="shared" ref="J16:J28" si="2">I16/E16</f>
        <v>#DIV/0!</v>
      </c>
      <c r="K16" s="9"/>
      <c r="L16" s="10" t="e">
        <f t="shared" ref="L16:L28" si="3">K16/E16</f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54</v>
      </c>
      <c r="F28" s="17">
        <f>SUM(F14:F27)</f>
        <v>48</v>
      </c>
      <c r="G28" s="17">
        <f>SUM(G14:G27)</f>
        <v>0</v>
      </c>
      <c r="H28" s="18">
        <f>SUM(F28:G28)/E28</f>
        <v>0.88888888888888884</v>
      </c>
      <c r="I28" s="17">
        <f t="shared" si="1"/>
        <v>6</v>
      </c>
      <c r="J28" s="18">
        <f t="shared" si="2"/>
        <v>0.1111111111111111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SERVANDO BELLI IXBA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4" zoomScaleNormal="100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Sep23_Ene24</v>
      </c>
      <c r="M8" s="28"/>
      <c r="N8" s="28"/>
    </row>
    <row r="10" spans="1:14" x14ac:dyDescent="0.2">
      <c r="A10" s="4" t="s">
        <v>8</v>
      </c>
      <c r="B10" s="28" t="str">
        <f>'1'!B10</f>
        <v>SERVANDO BELLI IXBA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">
        <v>38</v>
      </c>
      <c r="B14" s="9" t="s">
        <v>21</v>
      </c>
      <c r="C14" s="9" t="s">
        <v>34</v>
      </c>
      <c r="D14" s="9" t="s">
        <v>31</v>
      </c>
      <c r="E14" s="9">
        <v>36</v>
      </c>
      <c r="F14" s="9">
        <v>32</v>
      </c>
      <c r="G14" s="9">
        <v>0</v>
      </c>
      <c r="H14" s="10"/>
      <c r="I14" s="9">
        <v>4</v>
      </c>
      <c r="J14" s="10"/>
      <c r="K14" s="9">
        <v>0</v>
      </c>
      <c r="L14" s="10"/>
      <c r="M14" s="9"/>
      <c r="N14" s="15"/>
    </row>
    <row r="15" spans="1:14" s="11" customFormat="1" ht="25.5" x14ac:dyDescent="0.2">
      <c r="A15" s="9" t="s">
        <v>38</v>
      </c>
      <c r="B15" s="9" t="s">
        <v>21</v>
      </c>
      <c r="C15" s="9" t="s">
        <v>35</v>
      </c>
      <c r="D15" s="9" t="s">
        <v>31</v>
      </c>
      <c r="E15" s="9">
        <v>18</v>
      </c>
      <c r="F15" s="9">
        <v>12</v>
      </c>
      <c r="G15" s="9">
        <v>0</v>
      </c>
      <c r="H15" s="10"/>
      <c r="I15" s="9">
        <v>6</v>
      </c>
      <c r="J15" s="10"/>
      <c r="K15" s="9">
        <v>0</v>
      </c>
      <c r="L15" s="10"/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ref="H16:H27" si="0">F16/E16</f>
        <v>#DIV/0!</v>
      </c>
      <c r="I16" s="9">
        <f t="shared" ref="I16:I28" si="1">(E16-SUM(F16:G16))-K16</f>
        <v>0</v>
      </c>
      <c r="J16" s="10" t="e">
        <f t="shared" ref="J16:J28" si="2">I16/E16</f>
        <v>#DIV/0!</v>
      </c>
      <c r="K16" s="9"/>
      <c r="L16" s="10" t="e">
        <f t="shared" ref="L16:L28" si="3">K16/E16</f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54</v>
      </c>
      <c r="F28" s="17">
        <f>SUM(F14:F27)</f>
        <v>44</v>
      </c>
      <c r="G28" s="17">
        <f>SUM(G14:G27)</f>
        <v>0</v>
      </c>
      <c r="H28" s="18">
        <f>SUM(F28:G28)/E28</f>
        <v>0.81481481481481477</v>
      </c>
      <c r="I28" s="17">
        <f t="shared" si="1"/>
        <v>10</v>
      </c>
      <c r="J28" s="18">
        <f t="shared" si="2"/>
        <v>0.18518518518518517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SERVANDO BELLI IXBA</v>
      </c>
      <c r="C37" s="22"/>
      <c r="D37" s="22"/>
      <c r="E37" s="13"/>
      <c r="F37" s="13"/>
      <c r="G37" s="22" t="s">
        <v>37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D16" sqref="D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Sep23_Ene24</v>
      </c>
      <c r="M8" s="28"/>
      <c r="N8" s="28"/>
    </row>
    <row r="10" spans="1:14" x14ac:dyDescent="0.2">
      <c r="A10" s="4" t="s">
        <v>8</v>
      </c>
      <c r="B10" s="28" t="str">
        <f>'1'!B10</f>
        <v>SERVANDO BELLI IXBA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si="0"/>
        <v>#DIV/0!</v>
      </c>
      <c r="I15" s="9"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SERVANDO BELLI IXBA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A16" sqref="A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Sep23_Ene24</v>
      </c>
      <c r="M8" s="28"/>
      <c r="N8" s="28"/>
    </row>
    <row r="10" spans="1:14" x14ac:dyDescent="0.2">
      <c r="A10" s="4" t="s">
        <v>8</v>
      </c>
      <c r="B10" s="28" t="str">
        <f>'1'!B10</f>
        <v>SERVANDO BELLI IXBA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SERVANDO BELLI IXBA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G14" sqref="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1</v>
      </c>
      <c r="C8" s="28"/>
      <c r="D8" s="14" t="s">
        <v>5</v>
      </c>
      <c r="E8" s="20">
        <v>2</v>
      </c>
      <c r="F8"/>
      <c r="G8" s="4" t="s">
        <v>6</v>
      </c>
      <c r="H8" s="20">
        <v>1</v>
      </c>
      <c r="I8" s="34" t="s">
        <v>7</v>
      </c>
      <c r="J8" s="34"/>
      <c r="K8" s="34"/>
      <c r="L8" s="28" t="str">
        <f>'1'!L8</f>
        <v>Sep23_Ene24</v>
      </c>
      <c r="M8" s="28"/>
      <c r="N8" s="28"/>
    </row>
    <row r="10" spans="1:14" x14ac:dyDescent="0.2">
      <c r="A10" s="4" t="s">
        <v>8</v>
      </c>
      <c r="B10" s="28" t="s">
        <v>30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>F15/E15</f>
        <v>#DIV/0!</v>
      </c>
      <c r="I15" s="9">
        <f t="shared" si="1"/>
        <v>0</v>
      </c>
      <c r="J15" s="10" t="e">
        <f t="shared" si="2"/>
        <v>#DIV/0!</v>
      </c>
      <c r="K15" s="9">
        <v>0</v>
      </c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SERVANDO BELLI IXBA</v>
      </c>
      <c r="C37" s="22"/>
      <c r="D37" s="22"/>
      <c r="E37" s="13"/>
      <c r="F37" s="13"/>
      <c r="G37" s="40" t="s">
        <v>33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cp:lastPrinted>2023-11-09T05:12:41Z</cp:lastPrinted>
  <dcterms:created xsi:type="dcterms:W3CDTF">2021-11-22T14:45:25Z</dcterms:created>
  <dcterms:modified xsi:type="dcterms:W3CDTF">2023-11-09T05:55:41Z</dcterms:modified>
  <cp:category/>
  <cp:contentStatus/>
</cp:coreProperties>
</file>