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REPORTES Y LISTAS\"/>
    </mc:Choice>
  </mc:AlternateContent>
  <bookViews>
    <workbookView xWindow="0" yWindow="0" windowWidth="20490" windowHeight="77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E16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I17" i="23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5" i="25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<sst xmlns="http://schemas.openxmlformats.org/spreadsheetml/2006/main" count="198" uniqueCount="52">
  <si>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</si>
  <si>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</si>
  <si>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</si>
  <si>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</si>
  <si>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</si>
  <si>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</si>
  <si>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</si>
  <si>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</si>
  <si>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</si>
  <si>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</si>
  <si>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</si>
  <si>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</si>
  <si>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</si>
  <si>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</si>
  <si>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</si>
  <si>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</si>
  <si>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</si>
  <si>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</si>
  <si>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</si>
  <si>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</si>
  <si>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</si>
  <si>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</si>
  <si>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</si>
  <si>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</si>
  <si>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</si>
  <si>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</si>
  <si>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</si>
  <si>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</si>
  <si>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</si>
  <si>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</si>
  <si>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</si>
  <si>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</si>
  <si>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</si>
  <si>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</si>
  <si>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</si>
  <si>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</si>
  <si>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IGEM</t>
  </si>
  <si>
    <t>II</t>
  </si>
  <si>
    <t>DEPARTAMENTO DE CIENCIAS BASICAS</t>
  </si>
  <si>
    <t>MC. TONATIUH SOSME SANCHEZ</t>
  </si>
  <si>
    <t>III</t>
  </si>
  <si>
    <t>IV</t>
  </si>
  <si>
    <t>V</t>
  </si>
  <si>
    <t>MATEMATICAS APLICADAS PARA ADMINITRACION</t>
  </si>
  <si>
    <t>ESTADISTICA PARA ADINISTRACION I</t>
  </si>
  <si>
    <t>PROBABILIDAD Y ESTADISTICA DESCRIPTIVA</t>
  </si>
  <si>
    <t>307 C</t>
  </si>
  <si>
    <t>307 B</t>
  </si>
  <si>
    <t>105 C</t>
  </si>
  <si>
    <t>305 B</t>
  </si>
  <si>
    <t>LADM</t>
  </si>
  <si>
    <t>SEPTIEMBRE 2023 -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</si>
</sst>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10"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45.570312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7" t="s">
        <v>7</v>
      </c>
      <c r="J8" s="37"/>
      <c r="K8" s="37"/>
      <c r="L8" s="34" t="s">
        <v>51</v>
      </c>
      <c r="M8" s="34"/>
      <c r="N8" s="34"/>
      <c r="O8" s="34"/>
    </row>
    <row r="10" spans="1:15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5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5" s="11" customFormat="1" ht="25.5" x14ac:dyDescent="0.2">
      <c r="A14" s="8" t="s">
        <v>43</v>
      </c>
      <c r="B14" s="9" t="s">
        <v>21</v>
      </c>
      <c r="C14" s="9" t="s">
        <v>48</v>
      </c>
      <c r="D14" s="9" t="s">
        <v>50</v>
      </c>
      <c r="E14" s="9"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73</v>
      </c>
      <c r="N14" s="15">
        <v>0.26</v>
      </c>
    </row>
    <row r="15" spans="1:15" s="11" customFormat="1" ht="25.5" x14ac:dyDescent="0.2">
      <c r="A15" s="8" t="s">
        <v>44</v>
      </c>
      <c r="B15" s="9" t="s">
        <v>21</v>
      </c>
      <c r="C15" s="9" t="s">
        <v>49</v>
      </c>
      <c r="D15" s="9" t="s">
        <v>50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76</v>
      </c>
      <c r="N15" s="15">
        <v>0.34</v>
      </c>
    </row>
    <row r="16" spans="1:15" s="11" customFormat="1" ht="25.5" x14ac:dyDescent="0.2">
      <c r="A16" s="8" t="s">
        <v>45</v>
      </c>
      <c r="B16" s="9" t="s">
        <v>21</v>
      </c>
      <c r="C16" s="9" t="s">
        <v>46</v>
      </c>
      <c r="D16" s="9" t="s">
        <v>36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0.53</v>
      </c>
    </row>
    <row r="17" spans="1:18" s="11" customFormat="1" ht="25.5" x14ac:dyDescent="0.2">
      <c r="A17" s="8" t="s">
        <v>45</v>
      </c>
      <c r="B17" s="9" t="s">
        <v>21</v>
      </c>
      <c r="C17" s="9" t="s">
        <v>47</v>
      </c>
      <c r="D17" s="9" t="s">
        <v>36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87</v>
      </c>
      <c r="N17" s="15">
        <v>0.57999999999999996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88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81.5</v>
      </c>
      <c r="N28" s="19">
        <f>AVERAGE(N14:N27)</f>
        <v>0.42749999999999999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3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SEPTIEMBRE 2023 - ENERO 2024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5.5" x14ac:dyDescent="0.2">
      <c r="A14" s="9" t="str">
        <f>'1'!A14</f>
        <v>MATEMATICAS APLICADAS PARA ADMINITRACION</v>
      </c>
      <c r="B14" s="9" t="s">
        <v>37</v>
      </c>
      <c r="C14" s="9" t="str">
        <f>'1'!C14</f>
        <v>105 C</v>
      </c>
      <c r="D14" s="9" t="str">
        <f>'1'!D14</f>
        <v>LADM</v>
      </c>
      <c r="E14" s="9"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ESTADISTICA PARA ADINISTRACION I</v>
      </c>
      <c r="B15" s="9" t="s">
        <v>37</v>
      </c>
      <c r="C15" s="9" t="str">
        <f>'1'!C15</f>
        <v>305 B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90</v>
      </c>
      <c r="N15" s="15">
        <v>0.94</v>
      </c>
    </row>
    <row r="16" spans="1:14" s="11" customFormat="1" ht="25.5" x14ac:dyDescent="0.2">
      <c r="A16" s="9" t="str">
        <f>'1'!A16</f>
        <v>PROBABILIDAD Y ESTADISTICA DESCRIPTIVA</v>
      </c>
      <c r="B16" s="9" t="s">
        <v>37</v>
      </c>
      <c r="C16" s="9" t="str">
        <f>'1'!C16</f>
        <v>307 C</v>
      </c>
      <c r="D16" s="9" t="str">
        <f>'1'!D16</f>
        <v>IGEM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79</v>
      </c>
      <c r="N16" s="15">
        <v>0.4</v>
      </c>
    </row>
    <row r="17" spans="1:14" s="11" customFormat="1" ht="25.5" x14ac:dyDescent="0.2">
      <c r="A17" s="9" t="str">
        <f>'1'!A17</f>
        <v>PROBABILIDAD Y ESTADISTICA DESCRIPTIVA</v>
      </c>
      <c r="B17" s="9" t="s">
        <v>37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80</v>
      </c>
      <c r="N17" s="15">
        <v>0.37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88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79.75</v>
      </c>
      <c r="N28" s="19">
        <f>AVERAGE(N14:N27)</f>
        <v>0.67749999999999999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SEPTIEMBRE 2023 - ENERO 2024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5.5" x14ac:dyDescent="0.2">
      <c r="A14" s="9" t="str">
        <f>'1'!A14</f>
        <v>MATEMATICAS APLICADAS PARA ADMINITRACION</v>
      </c>
      <c r="B14" s="9" t="s">
        <v>40</v>
      </c>
      <c r="C14" s="9" t="str">
        <f>'1'!C14</f>
        <v>105 C</v>
      </c>
      <c r="D14" s="9" t="str">
        <f>'1'!D14</f>
        <v>LADM</v>
      </c>
      <c r="E14" s="9"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ESTADISTICA PARA ADINISTRACION I</v>
      </c>
      <c r="B15" s="9" t="s">
        <v>40</v>
      </c>
      <c r="C15" s="9" t="str">
        <f>'1'!C15</f>
        <v>305 B</v>
      </c>
      <c r="D15" s="9" t="str">
        <f>'1'!D15</f>
        <v>LADM</v>
      </c>
      <c r="E15" s="9">
        <v>32</v>
      </c>
      <c r="F15" s="9">
        <v>32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PROBABILIDAD Y ESTADISTICA DESCRIPTIVA</v>
      </c>
      <c r="B16" s="9" t="s">
        <v>40</v>
      </c>
      <c r="C16" s="9" t="str">
        <f>'1'!C16</f>
        <v>307 C</v>
      </c>
      <c r="D16" s="9" t="str">
        <f>'1'!D16</f>
        <v>IGEM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40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89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83.75</v>
      </c>
      <c r="N28" s="19">
        <f>AVERAGE(N14:N27)</f>
        <v>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4"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SEPTIEMBRE 2023 - ENERO 2024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ht="25.5" x14ac:dyDescent="0.2">
      <c r="A14" s="9" t="str">
        <f>'1'!A14</f>
        <v>MATEMATICAS APLICADAS PARA ADMINITRACION</v>
      </c>
      <c r="B14" s="9" t="s">
        <v>41</v>
      </c>
      <c r="C14" s="9" t="str">
        <f>'1'!C14</f>
        <v>105 C</v>
      </c>
      <c r="D14" s="9" t="str">
        <f>'1'!D14</f>
        <v>LADM</v>
      </c>
      <c r="E14" s="9">
        <v>23</v>
      </c>
      <c r="F14" s="9">
        <v>23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ESTADISTICA PARA ADINISTRACION I</v>
      </c>
      <c r="B15" s="9" t="s">
        <v>42</v>
      </c>
      <c r="C15" s="9" t="str">
        <f>'1'!C15</f>
        <v>305 B</v>
      </c>
      <c r="D15" s="9" t="str">
        <f>'1'!D15</f>
        <v>LADM</v>
      </c>
      <c r="E15" s="9">
        <v>32</v>
      </c>
      <c r="F15" s="9">
        <v>32</v>
      </c>
      <c r="G15" s="9"/>
      <c r="H15" s="10"/>
      <c r="I15" s="9">
        <f t="shared" ref="I15:I29" si="2">(E15-SUM(F15:G15))-K15</f>
        <v>0</v>
      </c>
      <c r="J15" s="10"/>
      <c r="K15" s="9">
        <v>0</v>
      </c>
      <c r="L15" s="10">
        <f t="shared" ref="L15:L29" si="3">K15/E15</f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PROBABILIDAD Y ESTADISTICA DESCRIPTIVA</v>
      </c>
      <c r="B16" s="9" t="s">
        <v>41</v>
      </c>
      <c r="C16" s="9" t="str">
        <f>'1'!C16</f>
        <v>307 C</v>
      </c>
      <c r="D16" s="9" t="str">
        <f>'1'!D16</f>
        <v>IGEM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90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41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89</v>
      </c>
      <c r="N17" s="15">
        <v>0.95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66</v>
      </c>
      <c r="G29" s="17">
        <f>SUM(G15:G28)</f>
        <v>0</v>
      </c>
      <c r="H29" s="18">
        <f>SUM(F29:G29)/E29</f>
        <v>1</v>
      </c>
      <c r="I29" s="17">
        <f t="shared" si="2"/>
        <v>0</v>
      </c>
      <c r="J29" s="18">
        <f t="shared" ref="J29" si="4">I29/E29</f>
        <v>0</v>
      </c>
      <c r="K29" s="17">
        <f>SUM(K15:K28)</f>
        <v>0</v>
      </c>
      <c r="L29" s="18">
        <f t="shared" si="3"/>
        <v>0</v>
      </c>
      <c r="M29" s="17">
        <f>AVERAGE(M15:M28)</f>
        <v>88</v>
      </c>
      <c r="N29" s="19">
        <f>AVERAGE(N15:N28)</f>
        <v>0.98333333333333339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tr">
        <f>B10</f>
        <v>ING. ARACELY TADEO VARA</v>
      </c>
      <c r="C38" s="22"/>
      <c r="D38" s="22"/>
      <c r="E38" s="13"/>
      <c r="F38" s="13"/>
      <c r="G38" s="22"/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SEPTIEMBRE 2023 - ENERO 2024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5.5" x14ac:dyDescent="0.2">
      <c r="A14" s="9" t="str">
        <f>'1'!A14</f>
        <v>MATEMATICAS APLICADAS PARA ADMINITRACION</v>
      </c>
      <c r="B14" s="9" t="s">
        <v>18</v>
      </c>
      <c r="C14" s="9" t="str">
        <f>'1'!C14</f>
        <v>105 C</v>
      </c>
      <c r="D14" s="9" t="str">
        <f>'1'!D14</f>
        <v>LADM</v>
      </c>
      <c r="E14" s="9">
        <v>18</v>
      </c>
      <c r="F14" s="9">
        <v>17</v>
      </c>
      <c r="G14" s="9">
        <v>0</v>
      </c>
      <c r="H14" s="10">
        <v>0.94</v>
      </c>
      <c r="I14" s="9">
        <v>1</v>
      </c>
      <c r="J14" s="10">
        <v>0.06</v>
      </c>
      <c r="K14" s="9">
        <v>1</v>
      </c>
      <c r="L14" s="10">
        <f t="shared" ref="L14:L28" si="0">K14/E14</f>
        <v>5.5555555555555552E-2</v>
      </c>
      <c r="M14" s="9">
        <v>76</v>
      </c>
      <c r="N14" s="15">
        <v>0.72</v>
      </c>
    </row>
    <row r="15" spans="1:14" s="11" customFormat="1" ht="25.5" x14ac:dyDescent="0.2">
      <c r="A15" s="9" t="str">
        <f>'1'!A15</f>
        <v>ESTADISTICA PARA ADINISTRACION I</v>
      </c>
      <c r="B15" s="9" t="s">
        <v>18</v>
      </c>
      <c r="C15" s="9" t="str">
        <f>'1'!C15</f>
        <v>305 B</v>
      </c>
      <c r="D15" s="9" t="str">
        <f>'1'!D15</f>
        <v>LADM</v>
      </c>
      <c r="E15" s="9">
        <v>26</v>
      </c>
      <c r="F15" s="9">
        <v>26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f t="shared" si="0"/>
        <v>0</v>
      </c>
      <c r="M15" s="9">
        <v>90</v>
      </c>
      <c r="N15" s="15">
        <v>0.96</v>
      </c>
    </row>
    <row r="16" spans="1:14" s="11" customFormat="1" ht="25.5" x14ac:dyDescent="0.2">
      <c r="A16" s="9" t="str">
        <f>'1'!A16</f>
        <v>PROBABILIDAD Y ESTADISTICA DESCRIPTIVA</v>
      </c>
      <c r="B16" s="9" t="s">
        <v>18</v>
      </c>
      <c r="C16" s="9" t="str">
        <f>'1'!C16</f>
        <v>307 C</v>
      </c>
      <c r="D16" s="9" t="str">
        <f>'1'!D16</f>
        <v>IGEM</v>
      </c>
      <c r="E16" s="9">
        <f>'1'!E16</f>
        <v>15</v>
      </c>
      <c r="F16" s="9">
        <v>22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88</v>
      </c>
      <c r="N16" s="15">
        <v>0.91</v>
      </c>
    </row>
    <row r="17" spans="1:14" s="11" customFormat="1" ht="25.5" x14ac:dyDescent="0.2">
      <c r="A17" s="9" t="str">
        <f>'1'!A17</f>
        <v>PROBABILIDAD Y ESTADISTICA DESCRIPTIVA</v>
      </c>
      <c r="B17" s="9" t="s">
        <v>18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88</v>
      </c>
      <c r="N17" s="15">
        <v>0.89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78</v>
      </c>
      <c r="F28" s="17">
        <f>SUM(F14:F27)</f>
        <v>84</v>
      </c>
      <c r="G28" s="17">
        <f>SUM(G14:G27)</f>
        <v>0</v>
      </c>
      <c r="H28" s="18">
        <f>SUM(F28:G28)/E28</f>
        <v>1.0769230769230769</v>
      </c>
      <c r="I28" s="17">
        <f t="shared" ref="I28" si="1">(E28-SUM(F28:G28))-K28</f>
        <v>-7</v>
      </c>
      <c r="J28" s="18">
        <f t="shared" ref="J28" si="2">I28/E28</f>
        <v>-8.9743589743589744E-2</v>
      </c>
      <c r="K28" s="17">
        <f>SUM(K14:K27)</f>
        <v>1</v>
      </c>
      <c r="L28" s="18">
        <f t="shared" si="0"/>
        <v>1.282051282051282E-2</v>
      </c>
      <c r="M28" s="17">
        <f>AVERAGE(M14:M27)</f>
        <v>85.5</v>
      </c>
      <c r="N28" s="19">
        <f>AVERAGE(N14:N27)</f>
        <v>0.87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2023-10-31T19:53:56Z</dcterms:modified>
  <cp:category/>
  <cp:contentStatus/>
</cp:coreProperties>
</file>