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S PARCIALES FEB JUL 2023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L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<sst xmlns="http://schemas.openxmlformats.org/spreadsheetml/2006/main" count="199" uniqueCount="53">
  <si>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</si>
  <si>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</si>
  <si>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</si>
  <si>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</si>
  <si>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</si>
  <si>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</si>
  <si>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</si>
  <si>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</si>
  <si>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</si>
  <si>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</si>
  <si>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</si>
  <si>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</si>
  <si>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</si>
  <si>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</si>
  <si>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</si>
  <si>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</si>
  <si>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</si>
  <si>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</si>
  <si>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</si>
  <si>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</si>
  <si>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</si>
  <si>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</si>
  <si>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</si>
  <si>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</si>
  <si>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</si>
  <si>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</si>
  <si>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</si>
  <si>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</si>
  <si>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</si>
  <si>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</si>
  <si>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</si>
  <si>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</si>
  <si>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</si>
  <si>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</si>
  <si>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</si>
  <si>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</si>
  <si>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</si>
  <si>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</si>
  <si>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</si>
  <si>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</si>
  <si>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</si>
  <si>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</si>
  <si>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</si>
  <si>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Máquinas Eléctricas</t>
  </si>
  <si>
    <t>Septiembre  2023 - Enero 2024</t>
  </si>
  <si>
    <t xml:space="preserve">Electrónica Analógica </t>
  </si>
  <si>
    <t>511B</t>
  </si>
  <si>
    <t>Microcontroladores</t>
  </si>
  <si>
    <t>711A</t>
  </si>
  <si>
    <t>Electrónica Analógica</t>
  </si>
  <si>
    <t>I-IV</t>
  </si>
  <si>
    <t>I-V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</si>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</sst>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3" zoomScale="98" zoomScaleNormal="98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 t="s">
        <v>52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44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45</v>
      </c>
      <c r="B14" s="9" t="s">
        <v>50</v>
      </c>
      <c r="C14" s="9" t="s">
        <v>40</v>
      </c>
      <c r="D14" s="9" t="s">
        <v>32</v>
      </c>
      <c r="E14" s="9">
        <v>18</v>
      </c>
      <c r="F14" s="25">
        <v>15</v>
      </c>
      <c r="G14" s="9">
        <v>2</v>
      </c>
      <c r="H14" s="10">
        <v>0.94</v>
      </c>
      <c r="I14" s="9">
        <v>1</v>
      </c>
      <c r="J14" s="10">
        <v>0.06</v>
      </c>
      <c r="K14" s="9">
        <v>0</v>
      </c>
      <c r="L14" s="10">
        <f t="shared" ref="L14:L28" si="0">K14/E14</f>
        <v>0</v>
      </c>
      <c r="M14" s="21">
        <v>79</v>
      </c>
      <c r="N14" s="15">
        <v>0.78</v>
      </c>
      <c r="O14" s="23"/>
    </row>
    <row r="15" spans="1:15" s="11" customFormat="1" ht="13.5" thickBot="1" x14ac:dyDescent="0.25">
      <c r="A15" s="8" t="s">
        <v>49</v>
      </c>
      <c r="B15" s="9" t="s">
        <v>50</v>
      </c>
      <c r="C15" s="9" t="s">
        <v>46</v>
      </c>
      <c r="D15" s="9" t="s">
        <v>32</v>
      </c>
      <c r="E15" s="9">
        <v>15</v>
      </c>
      <c r="F15" s="26">
        <v>11</v>
      </c>
      <c r="G15" s="9">
        <v>4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21">
        <v>79</v>
      </c>
      <c r="N15" s="15">
        <v>0.47</v>
      </c>
    </row>
    <row r="16" spans="1:15" s="11" customFormat="1" ht="13.5" thickBot="1" x14ac:dyDescent="0.25">
      <c r="A16" s="8" t="s">
        <v>43</v>
      </c>
      <c r="B16" s="9" t="s">
        <v>51</v>
      </c>
      <c r="C16" s="9" t="s">
        <v>46</v>
      </c>
      <c r="D16" s="9" t="s">
        <v>32</v>
      </c>
      <c r="E16" s="9">
        <v>14</v>
      </c>
      <c r="F16" s="26">
        <v>13</v>
      </c>
      <c r="G16" s="9">
        <v>1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21">
        <v>82</v>
      </c>
      <c r="N16" s="15">
        <v>0.64</v>
      </c>
    </row>
    <row r="17" spans="1:14" s="11" customFormat="1" ht="13.5" thickBot="1" x14ac:dyDescent="0.25">
      <c r="A17" s="8" t="s">
        <v>47</v>
      </c>
      <c r="B17" s="9" t="s">
        <v>51</v>
      </c>
      <c r="C17" s="9" t="s">
        <v>48</v>
      </c>
      <c r="D17" s="9" t="s">
        <v>32</v>
      </c>
      <c r="E17" s="9">
        <v>32</v>
      </c>
      <c r="F17" s="26">
        <v>22</v>
      </c>
      <c r="G17" s="9">
        <v>10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21">
        <v>82</v>
      </c>
      <c r="N17" s="15">
        <v>0.56000000000000005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79</v>
      </c>
      <c r="F28" s="17">
        <f>SUM(F14:F27)</f>
        <v>61</v>
      </c>
      <c r="G28" s="17">
        <f>SUM(G14:G27)</f>
        <v>17</v>
      </c>
      <c r="H28" s="18"/>
      <c r="I28" s="17">
        <f>(E28-SUM(F28:G28))-K28</f>
        <v>1</v>
      </c>
      <c r="J28" s="18">
        <v>0.01</v>
      </c>
      <c r="K28" s="17">
        <f>SUM(K14:K27)</f>
        <v>0</v>
      </c>
      <c r="L28" s="18">
        <f t="shared" si="0"/>
        <v>0</v>
      </c>
      <c r="M28" s="22">
        <f>AVERAGE(M14:M27)</f>
        <v>80.5</v>
      </c>
      <c r="N28" s="19">
        <f>AVERAGE(N14:N27)</f>
        <v>0.61250000000000004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 xml:space="preserve">Electrónica Analógica </v>
      </c>
      <c r="B14" s="9" t="s">
        <v>34</v>
      </c>
      <c r="C14" s="9" t="str">
        <f>'1'!C14</f>
        <v>511A</v>
      </c>
      <c r="D14" s="9" t="str">
        <f>'1'!D14</f>
        <v>IMCT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Analógica</v>
      </c>
      <c r="B15" s="9" t="s">
        <v>34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Máquinas Eléctricas</v>
      </c>
      <c r="B16" s="9" t="s">
        <v>34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17</v>
      </c>
      <c r="G16" s="9"/>
      <c r="H16" s="10"/>
      <c r="I16" s="9">
        <f t="shared" si="0"/>
        <v>-3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72</v>
      </c>
      <c r="G28" s="17">
        <f>SUM(G14:G27)</f>
        <v>0</v>
      </c>
      <c r="H28" s="18">
        <f>SUM(F28:G28)/E28</f>
        <v>0.97297297297297303</v>
      </c>
      <c r="I28" s="17">
        <f t="shared" si="0"/>
        <v>2</v>
      </c>
      <c r="J28" s="18">
        <f t="shared" ref="J28" si="2">I28/E28</f>
        <v>2.7027027027027029E-2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 xml:space="preserve">Electrónica Analógica </v>
      </c>
      <c r="B14" s="9" t="s">
        <v>36</v>
      </c>
      <c r="C14" s="9" t="str">
        <f>'1'!C14</f>
        <v>511A</v>
      </c>
      <c r="D14" s="9" t="str">
        <f>'1'!D14</f>
        <v>IMCT</v>
      </c>
      <c r="E14" s="9">
        <f>'2'!E14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36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Máquinas Eléctricas</v>
      </c>
      <c r="B16" s="9" t="s">
        <v>36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16</v>
      </c>
      <c r="G16" s="9"/>
      <c r="H16" s="10"/>
      <c r="I16" s="9">
        <f t="shared" si="0"/>
        <v>-2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72</v>
      </c>
      <c r="G28" s="17">
        <f>SUM(G14:G27)</f>
        <v>0</v>
      </c>
      <c r="H28" s="18">
        <f>SUM(F28:G28)/E28</f>
        <v>0.66055045871559637</v>
      </c>
      <c r="I28" s="17">
        <f t="shared" si="0"/>
        <v>37</v>
      </c>
      <c r="J28" s="18">
        <f t="shared" ref="J28" si="2">I28/E28</f>
        <v>0.33944954128440369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 xml:space="preserve">Electrónica Analógica </v>
      </c>
      <c r="B14" s="9">
        <v>4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Analógica</v>
      </c>
      <c r="B15" s="9">
        <v>4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Máquinas Eléctricas</v>
      </c>
      <c r="B18" s="9">
        <v>4</v>
      </c>
      <c r="C18" s="9" t="str">
        <f>'1'!C16</f>
        <v>511B</v>
      </c>
      <c r="D18" s="9" t="str">
        <f>'1'!D16</f>
        <v>IMCT</v>
      </c>
      <c r="E18" s="9">
        <f>'1'!E16</f>
        <v>14</v>
      </c>
      <c r="F18" s="9">
        <v>20</v>
      </c>
      <c r="G18" s="9"/>
      <c r="H18" s="10"/>
      <c r="I18" s="9">
        <f t="shared" si="0"/>
        <v>-6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180</v>
      </c>
      <c r="F30" s="17">
        <f>SUM(F14:F29)</f>
        <v>173</v>
      </c>
      <c r="G30" s="17">
        <f>SUM(G14:G29)</f>
        <v>0</v>
      </c>
      <c r="H30" s="18">
        <f>SUM(F30:G30)/E30</f>
        <v>0.96111111111111114</v>
      </c>
      <c r="I30" s="17">
        <f t="shared" si="0"/>
        <v>7</v>
      </c>
      <c r="J30" s="18">
        <f t="shared" ref="J30" si="4">I30/E30</f>
        <v>3.888888888888889E-2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Septiembre  2023 - Enero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 xml:space="preserve">Electrónica Analógica </v>
      </c>
      <c r="B14" s="9" t="s">
        <v>37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37</v>
      </c>
      <c r="C15" s="9" t="str">
        <f>'1'!C15</f>
        <v>511B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Máquinas Eléctricas</v>
      </c>
      <c r="B16" s="9" t="s">
        <v>37</v>
      </c>
      <c r="C16" s="9" t="str">
        <f>'1'!C16</f>
        <v>511B</v>
      </c>
      <c r="D16" s="9" t="str">
        <f>'1'!D16</f>
        <v>IMCT</v>
      </c>
      <c r="E16" s="9">
        <f>'1'!E16</f>
        <v>14</v>
      </c>
      <c r="F16" s="9">
        <v>15</v>
      </c>
      <c r="G16" s="9">
        <v>5</v>
      </c>
      <c r="H16" s="10">
        <f t="shared" si="3"/>
        <v>1.4285714285714286</v>
      </c>
      <c r="I16" s="9">
        <f t="shared" si="0"/>
        <v>-6</v>
      </c>
      <c r="J16" s="10">
        <f t="shared" si="1"/>
        <v>-0.42857142857142855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98</v>
      </c>
      <c r="G28" s="17">
        <f>SUM(G14:G27)</f>
        <v>13</v>
      </c>
      <c r="H28" s="18">
        <f>SUM(F28:G28)/E28</f>
        <v>1.009090909090909</v>
      </c>
      <c r="I28" s="17">
        <f t="shared" si="0"/>
        <v>-1</v>
      </c>
      <c r="J28" s="18">
        <f t="shared" si="1"/>
        <v>-9.0909090909090905E-3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2024-01-25T02:23:05Z</dcterms:modified>
  <cp:category/>
  <cp:contentStatus/>
</cp:coreProperties>
</file>