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R2\"/>
    </mc:Choice>
  </mc:AlternateContent>
  <xr:revisionPtr revIDLastSave="0" documentId="13_ncr:1_{8FFF64D1-84E2-44AE-9BD0-8E88E9260CD9}" xr6:coauthVersionLast="47" xr6:coauthVersionMax="47" xr10:uidLastSave="{00000000-0000-0000-0000-000000000000}"/>
  <bookViews>
    <workbookView xWindow="270" yWindow="75" windowWidth="15270" windowHeight="1072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2" l="1"/>
  <c r="L18" i="10"/>
  <c r="L17" i="10"/>
  <c r="L16" i="10"/>
  <c r="L15" i="10"/>
  <c r="L14" i="10"/>
  <c r="L18" i="22" l="1"/>
  <c r="L17" i="22"/>
  <c r="L16" i="22"/>
  <c r="L15" i="22"/>
  <c r="L14" i="22"/>
  <c r="Q15" i="10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H14" i="24"/>
  <c r="H15" i="24"/>
  <c r="H16" i="24"/>
  <c r="H17" i="24"/>
  <c r="H18" i="24"/>
  <c r="H19" i="24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<sst xmlns="http://schemas.openxmlformats.org/spreadsheetml/2006/main" count="224" uniqueCount="47">
  <si>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</si>
  <si>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</si>
  <si>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</si>
  <si>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</si>
  <si>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</si>
  <si>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</si>
  <si>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</si>
  <si>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</si>
  <si>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</si>
  <si>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</si>
  <si>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</si>
  <si>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</si>
  <si>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</si>
  <si>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</si>
  <si>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</si>
  <si>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</si>
  <si>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</si>
  <si>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</si>
  <si>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</si>
  <si>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</si>
  <si>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</si>
  <si>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</si>
  <si>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</si>
  <si>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</si>
  <si>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</si>
  <si>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</si>
  <si>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</si>
  <si>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</si>
  <si>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</si>
  <si>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</si>
  <si>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</si>
  <si>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</si>
  <si>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</si>
  <si>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</si>
  <si>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</si>
  <si>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</si>
  <si>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</si>
  <si>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</si>
  <si>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II</t>
  </si>
  <si>
    <t>III</t>
  </si>
  <si>
    <t>PROY. MANUFACTURA</t>
  </si>
  <si>
    <t>SISTEMAS HIDR. NEU. POTNCIA</t>
  </si>
  <si>
    <t>DIB. ASIS.POR COMPUTADORA</t>
  </si>
  <si>
    <t>111B</t>
  </si>
  <si>
    <t>702A</t>
  </si>
  <si>
    <t>SEP 23 - ENE, 2024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</si>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</sst>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46</v>
      </c>
      <c r="C8" s="34"/>
      <c r="D8" s="14" t="s">
        <v>4</v>
      </c>
      <c r="E8" s="5">
        <v>5</v>
      </c>
      <c r="G8" s="4" t="s">
        <v>5</v>
      </c>
      <c r="H8" s="5">
        <v>5</v>
      </c>
      <c r="I8" s="33" t="s">
        <v>6</v>
      </c>
      <c r="J8" s="33"/>
      <c r="K8" s="33"/>
      <c r="L8" s="34" t="s">
        <v>45</v>
      </c>
      <c r="M8" s="34"/>
      <c r="N8" s="34"/>
    </row>
    <row r="10" spans="1:17" x14ac:dyDescent="0.2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7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7" s="11" customFormat="1" x14ac:dyDescent="0.2">
      <c r="A14" s="8" t="s">
        <v>35</v>
      </c>
      <c r="B14" s="9" t="s">
        <v>20</v>
      </c>
      <c r="C14" s="9" t="s">
        <v>36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37</v>
      </c>
      <c r="B15" s="9" t="s">
        <v>20</v>
      </c>
      <c r="C15" s="9" t="s">
        <v>36</v>
      </c>
      <c r="D15" s="9" t="s">
        <v>31</v>
      </c>
      <c r="E15" s="9">
        <v>15</v>
      </c>
      <c r="F15" s="9">
        <v>13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x14ac:dyDescent="0.2">
      <c r="A16" s="8" t="s">
        <v>40</v>
      </c>
      <c r="B16" s="9" t="s">
        <v>20</v>
      </c>
      <c r="C16" s="9" t="s">
        <v>44</v>
      </c>
      <c r="D16" s="9" t="s">
        <v>31</v>
      </c>
      <c r="E16" s="9">
        <v>4</v>
      </c>
      <c r="F16" s="9">
        <v>2</v>
      </c>
      <c r="G16" s="9"/>
      <c r="H16" s="10"/>
      <c r="I16" s="9">
        <v>2</v>
      </c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x14ac:dyDescent="0.2">
      <c r="A17" s="8" t="s">
        <v>41</v>
      </c>
      <c r="B17" s="9" t="s">
        <v>20</v>
      </c>
      <c r="C17" s="9" t="s">
        <v>44</v>
      </c>
      <c r="D17" s="9" t="s">
        <v>31</v>
      </c>
      <c r="E17" s="9">
        <v>17</v>
      </c>
      <c r="F17" s="9">
        <v>14</v>
      </c>
      <c r="G17" s="9"/>
      <c r="H17" s="10"/>
      <c r="I17" s="9">
        <v>3</v>
      </c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42</v>
      </c>
      <c r="B18" s="9" t="s">
        <v>20</v>
      </c>
      <c r="C18" s="9" t="s">
        <v>43</v>
      </c>
      <c r="D18" s="9" t="s">
        <v>32</v>
      </c>
      <c r="E18" s="9">
        <v>32</v>
      </c>
      <c r="F18" s="9">
        <v>29</v>
      </c>
      <c r="G18" s="9"/>
      <c r="H18" s="10"/>
      <c r="I18" s="9">
        <v>3</v>
      </c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62</v>
      </c>
      <c r="G28" s="17"/>
      <c r="H28" s="18"/>
      <c r="I28" s="17">
        <f t="shared" ref="I28" si="1">(E28-SUM(F28:G28))-K28</f>
        <v>10</v>
      </c>
      <c r="J28" s="18"/>
      <c r="K28" s="17">
        <f>SUM(K14:K27)</f>
        <v>0</v>
      </c>
      <c r="L28" s="18">
        <f t="shared" ref="L14:L28" si="2">K28/E28</f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3" t="s">
        <v>6</v>
      </c>
      <c r="J8" s="33"/>
      <c r="K8" s="33"/>
      <c r="L8" s="34" t="str">
        <f>'1'!L8</f>
        <v>SEP 23 - ENE, 2024</v>
      </c>
      <c r="M8" s="34"/>
      <c r="N8" s="34"/>
    </row>
    <row r="10" spans="1:14" x14ac:dyDescent="0.2">
      <c r="A10" s="4" t="s">
        <v>7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38</v>
      </c>
      <c r="C14" s="9" t="s">
        <v>36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8" si="0">K14/E14</f>
        <v>0</v>
      </c>
      <c r="M14" s="9">
        <v>70</v>
      </c>
      <c r="N14" s="15">
        <v>1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31</v>
      </c>
      <c r="E15" s="9">
        <v>15</v>
      </c>
      <c r="F15" s="9">
        <v>7</v>
      </c>
      <c r="G15" s="9"/>
      <c r="H15" s="10"/>
      <c r="I15" s="9">
        <v>8</v>
      </c>
      <c r="J15" s="10"/>
      <c r="K15" s="9"/>
      <c r="L15" s="10">
        <f t="shared" si="0"/>
        <v>0</v>
      </c>
      <c r="M15" s="9">
        <v>86</v>
      </c>
      <c r="N15" s="15">
        <v>0.28999999999999998</v>
      </c>
    </row>
    <row r="16" spans="1:14" s="11" customFormat="1" x14ac:dyDescent="0.2">
      <c r="A16" s="8" t="s">
        <v>40</v>
      </c>
      <c r="B16" s="9" t="s">
        <v>38</v>
      </c>
      <c r="C16" s="9" t="s">
        <v>44</v>
      </c>
      <c r="D16" s="9" t="s">
        <v>31</v>
      </c>
      <c r="E16" s="9">
        <v>4</v>
      </c>
      <c r="F16" s="9">
        <v>4</v>
      </c>
      <c r="G16" s="9"/>
      <c r="H16" s="10"/>
      <c r="I16" s="9">
        <v>0</v>
      </c>
      <c r="J16" s="10"/>
      <c r="K16" s="9"/>
      <c r="L16" s="10">
        <f t="shared" si="0"/>
        <v>0</v>
      </c>
      <c r="M16" s="9">
        <v>70</v>
      </c>
      <c r="N16" s="15">
        <v>1</v>
      </c>
    </row>
    <row r="17" spans="1:14" s="11" customFormat="1" x14ac:dyDescent="0.2">
      <c r="A17" s="8" t="s">
        <v>41</v>
      </c>
      <c r="B17" s="9" t="s">
        <v>38</v>
      </c>
      <c r="C17" s="9" t="s">
        <v>44</v>
      </c>
      <c r="D17" s="9" t="s">
        <v>31</v>
      </c>
      <c r="E17" s="9">
        <v>17</v>
      </c>
      <c r="F17" s="9">
        <v>9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74</v>
      </c>
      <c r="N17" s="15">
        <v>0.22</v>
      </c>
    </row>
    <row r="18" spans="1:14" s="11" customFormat="1" x14ac:dyDescent="0.2">
      <c r="A18" s="8" t="s">
        <v>42</v>
      </c>
      <c r="B18" s="9" t="s">
        <v>38</v>
      </c>
      <c r="C18" s="9" t="s">
        <v>43</v>
      </c>
      <c r="D18" s="9" t="s">
        <v>32</v>
      </c>
      <c r="E18" s="9">
        <v>32</v>
      </c>
      <c r="F18" s="9">
        <v>28</v>
      </c>
      <c r="G18" s="9"/>
      <c r="H18" s="10"/>
      <c r="I18" s="9">
        <v>4</v>
      </c>
      <c r="J18" s="10"/>
      <c r="K18" s="9"/>
      <c r="L18" s="10">
        <f t="shared" si="0"/>
        <v>0</v>
      </c>
      <c r="M18" s="9">
        <v>99</v>
      </c>
      <c r="N18" s="15">
        <v>0.82</v>
      </c>
    </row>
    <row r="19" spans="1:14" s="11" customFormat="1" x14ac:dyDescent="0.2">
      <c r="A19" s="8" t="s">
        <v>42</v>
      </c>
      <c r="B19" s="9" t="s">
        <v>39</v>
      </c>
      <c r="C19" s="9" t="s">
        <v>43</v>
      </c>
      <c r="D19" s="9" t="s">
        <v>32</v>
      </c>
      <c r="E19" s="9">
        <v>32</v>
      </c>
      <c r="F19" s="9">
        <v>25</v>
      </c>
      <c r="G19" s="9"/>
      <c r="H19" s="10"/>
      <c r="I19" s="9">
        <v>7</v>
      </c>
      <c r="J19" s="10"/>
      <c r="K19" s="9"/>
      <c r="L19" s="10">
        <f t="shared" ref="L19" si="1">K19/E19</f>
        <v>0</v>
      </c>
      <c r="M19" s="9">
        <v>94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104</v>
      </c>
      <c r="F28" s="17">
        <f>SUM(F14:F27)</f>
        <v>77</v>
      </c>
      <c r="G28" s="17">
        <f>SUM(G14:G27)</f>
        <v>0</v>
      </c>
      <c r="H28" s="18">
        <f>SUM(F28:G28)/E28</f>
        <v>0.74038461538461542</v>
      </c>
      <c r="I28" s="17">
        <f t="shared" ref="I28" si="2">(E28-SUM(F28:G28))-K28</f>
        <v>27</v>
      </c>
      <c r="J28" s="18">
        <f t="shared" ref="J28" si="3">I28/E28</f>
        <v>0.25961538461538464</v>
      </c>
      <c r="K28" s="17">
        <f>SUM(K14:K27)</f>
        <v>0</v>
      </c>
      <c r="L28" s="18">
        <f t="shared" ref="L14:L28" si="4">K28/E28</f>
        <v>0</v>
      </c>
      <c r="M28" s="17">
        <f>AVERAGE(M14:M27)</f>
        <v>82.166666666666671</v>
      </c>
      <c r="N28" s="19">
        <f>AVERAGE(N14:N27)</f>
        <v>0.69499999999999995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13" zoomScale="85" zoomScaleNormal="85" zoomScaleSheetLayoutView="100" workbookViewId="0">
      <selection activeCell="M31" sqref="M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3" t="s">
        <v>6</v>
      </c>
      <c r="J8" s="33"/>
      <c r="K8" s="33"/>
      <c r="L8" s="34" t="str">
        <f>'1'!L8</f>
        <v>SEP 23 - ENE, 2024</v>
      </c>
      <c r="M8" s="34"/>
      <c r="N8" s="34"/>
    </row>
    <row r="10" spans="1:14" x14ac:dyDescent="0.2">
      <c r="A10" s="4" t="s">
        <v>7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/>
      <c r="C14" s="9" t="s">
        <v>36</v>
      </c>
      <c r="D14" s="9" t="s">
        <v>31</v>
      </c>
      <c r="E14" s="9">
        <v>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37</v>
      </c>
      <c r="B15" s="9"/>
      <c r="C15" s="9" t="s">
        <v>36</v>
      </c>
      <c r="D15" s="9" t="s">
        <v>31</v>
      </c>
      <c r="E15" s="9"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40</v>
      </c>
      <c r="B16" s="9"/>
      <c r="C16" s="9" t="s">
        <v>44</v>
      </c>
      <c r="D16" s="9" t="s">
        <v>31</v>
      </c>
      <c r="E16" s="9">
        <v>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41</v>
      </c>
      <c r="B17" s="9"/>
      <c r="C17" s="9" t="s">
        <v>44</v>
      </c>
      <c r="D17" s="9" t="s">
        <v>31</v>
      </c>
      <c r="E17" s="9">
        <v>17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32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72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ref="I25" si="0">(E25-SUM(F25:G25))-K25</f>
        <v>72</v>
      </c>
      <c r="J25" s="18">
        <f t="shared" ref="J25" si="1">I25/E25</f>
        <v>1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MII. GUILLERMO PALACIOS PITALUA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3" t="s">
        <v>6</v>
      </c>
      <c r="J8" s="33"/>
      <c r="K8" s="33"/>
      <c r="L8" s="34" t="str">
        <f>'1'!L8</f>
        <v>SEP 23 - ENE, 2024</v>
      </c>
      <c r="M8" s="34"/>
      <c r="N8" s="34"/>
    </row>
    <row r="10" spans="1:14" x14ac:dyDescent="0.2">
      <c r="A10" s="4" t="s">
        <v>7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PROY.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4</v>
      </c>
      <c r="F16" s="9"/>
      <c r="G16" s="9"/>
      <c r="H16" s="10">
        <f t="shared" si="0"/>
        <v>0</v>
      </c>
      <c r="I16" s="9">
        <f t="shared" si="1"/>
        <v>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HIDR. NEU. POTNCIA</v>
      </c>
      <c r="B17" s="9"/>
      <c r="C17" s="9" t="str">
        <f>'1'!C17</f>
        <v>702A</v>
      </c>
      <c r="D17" s="9" t="str">
        <f>'1'!D17</f>
        <v>IEM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111B</v>
      </c>
      <c r="D18" s="9" t="str">
        <f>'1'!D18</f>
        <v>IMEC</v>
      </c>
      <c r="E18" s="9">
        <f>'1'!E18</f>
        <v>32</v>
      </c>
      <c r="F18" s="9"/>
      <c r="G18" s="9"/>
      <c r="H18" s="10">
        <f t="shared" si="0"/>
        <v>0</v>
      </c>
      <c r="I18" s="9">
        <f t="shared" si="1"/>
        <v>32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DIB. ASIS.POR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3" t="s">
        <v>6</v>
      </c>
      <c r="J8" s="33"/>
      <c r="K8" s="33"/>
      <c r="L8" s="34" t="str">
        <f>'1'!L8</f>
        <v>SEP 23 - ENE, 2024</v>
      </c>
      <c r="M8" s="34"/>
      <c r="N8" s="34"/>
    </row>
    <row r="10" spans="1:14" x14ac:dyDescent="0.2">
      <c r="A10" s="4" t="s">
        <v>7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PROY.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4</v>
      </c>
      <c r="F16" s="9"/>
      <c r="G16" s="9"/>
      <c r="H16" s="10">
        <f t="shared" si="0"/>
        <v>0</v>
      </c>
      <c r="I16" s="9">
        <f t="shared" si="1"/>
        <v>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HIDR. NEU. POTNCIA</v>
      </c>
      <c r="B17" s="9"/>
      <c r="C17" s="9" t="str">
        <f>'1'!C17</f>
        <v>702A</v>
      </c>
      <c r="D17" s="9" t="str">
        <f>'1'!D17</f>
        <v>IEM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111B</v>
      </c>
      <c r="D18" s="9" t="str">
        <f>'1'!D18</f>
        <v>IMEC</v>
      </c>
      <c r="E18" s="9">
        <f>'1'!E18</f>
        <v>32</v>
      </c>
      <c r="F18" s="9"/>
      <c r="G18" s="9"/>
      <c r="H18" s="10">
        <f t="shared" si="0"/>
        <v>0</v>
      </c>
      <c r="I18" s="9">
        <f t="shared" si="1"/>
        <v>32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DIB. ASIS.POR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2023-11-06T03:12:24Z</dcterms:modified>
  <cp:category/>
  <cp:contentStatus/>
</cp:coreProperties>
</file>