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AGODIC 2023\"/>
    </mc:Choice>
  </mc:AlternateContent>
  <xr:revisionPtr revIDLastSave="0" documentId="13_ncr:1_{BFCDB6FC-AA7A-4B0B-95FD-FB89C5480C44}" xr6:coauthVersionLast="47" xr6:coauthVersionMax="47" xr10:uidLastSave="{00000000-0000-0000-0000-000000000000}"/>
  <bookViews>
    <workbookView xWindow="-103" yWindow="-103" windowWidth="16663" windowHeight="8863" firstSheet="2" activeTab="4" xr2:uid="{00000000-000D-0000-FFFF-FFFF00000000}"/>
  </bookViews>
  <sheets>
    <sheet name="11B TALLER DE ETICA" sheetId="3" r:id="rId1"/>
    <sheet name="910 A HAB. PARA DESEMP. PROF." sheetId="4" r:id="rId2"/>
    <sheet name="TECNOLOGIAS" sheetId="6" r:id="rId3"/>
    <sheet name="102 A INT. PROGRAM." sheetId="7" r:id="rId4"/>
    <sheet name="102.B INT. PROG.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3" l="1"/>
  <c r="K41" i="8"/>
  <c r="L41" i="8"/>
  <c r="L45" i="7"/>
  <c r="L44" i="7"/>
  <c r="K44" i="7"/>
  <c r="K43" i="7"/>
  <c r="L43" i="7"/>
  <c r="K35" i="6"/>
  <c r="K45" i="7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J43" i="8"/>
  <c r="J42" i="8"/>
  <c r="J41" i="8"/>
  <c r="J45" i="7"/>
  <c r="J43" i="7"/>
  <c r="Q31" i="6"/>
  <c r="Q32" i="6"/>
  <c r="Q33" i="6"/>
  <c r="Q30" i="6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P43" i="8"/>
  <c r="O43" i="8"/>
  <c r="N43" i="8"/>
  <c r="M43" i="8"/>
  <c r="L43" i="8"/>
  <c r="K43" i="8"/>
  <c r="P42" i="8"/>
  <c r="O42" i="8"/>
  <c r="N42" i="8"/>
  <c r="M42" i="8"/>
  <c r="L42" i="8"/>
  <c r="K42" i="8"/>
  <c r="P41" i="8"/>
  <c r="P44" i="8" s="1"/>
  <c r="O41" i="8"/>
  <c r="N41" i="8"/>
  <c r="M41" i="8"/>
  <c r="B10" i="8"/>
  <c r="Q9" i="8"/>
  <c r="P45" i="7"/>
  <c r="O45" i="7"/>
  <c r="N45" i="7"/>
  <c r="M45" i="7"/>
  <c r="P44" i="7"/>
  <c r="O44" i="7"/>
  <c r="N44" i="7"/>
  <c r="M44" i="7"/>
  <c r="J44" i="7"/>
  <c r="P43" i="7"/>
  <c r="P46" i="7" s="1"/>
  <c r="O43" i="7"/>
  <c r="N43" i="7"/>
  <c r="M43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L46" i="7" l="1"/>
  <c r="L47" i="7"/>
  <c r="L44" i="8"/>
  <c r="K45" i="8"/>
  <c r="O45" i="8"/>
  <c r="K44" i="8"/>
  <c r="O44" i="8"/>
  <c r="L45" i="8"/>
  <c r="P45" i="8"/>
  <c r="J45" i="8"/>
  <c r="N45" i="8"/>
  <c r="J44" i="8"/>
  <c r="N44" i="8"/>
  <c r="Q43" i="8"/>
  <c r="M45" i="8"/>
  <c r="M44" i="8"/>
  <c r="K47" i="7"/>
  <c r="O47" i="7"/>
  <c r="J47" i="7"/>
  <c r="N47" i="7"/>
  <c r="J46" i="7"/>
  <c r="N46" i="7"/>
  <c r="K46" i="7"/>
  <c r="O46" i="7"/>
  <c r="P47" i="7"/>
  <c r="M47" i="7"/>
  <c r="Q44" i="7"/>
  <c r="Q45" i="7"/>
  <c r="M46" i="7"/>
  <c r="Q41" i="8"/>
  <c r="Q42" i="8"/>
  <c r="Q43" i="7"/>
  <c r="Q46" i="7" s="1"/>
  <c r="P36" i="6"/>
  <c r="O36" i="6"/>
  <c r="N36" i="6"/>
  <c r="M36" i="6"/>
  <c r="L36" i="6"/>
  <c r="K36" i="6"/>
  <c r="J36" i="6"/>
  <c r="P35" i="6"/>
  <c r="O35" i="6"/>
  <c r="N35" i="6"/>
  <c r="M35" i="6"/>
  <c r="L35" i="6"/>
  <c r="J35" i="6"/>
  <c r="P34" i="6"/>
  <c r="O34" i="6"/>
  <c r="N34" i="6"/>
  <c r="M34" i="6"/>
  <c r="L34" i="6"/>
  <c r="K34" i="6"/>
  <c r="J34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Q9" i="6"/>
  <c r="P27" i="4"/>
  <c r="O27" i="4"/>
  <c r="N27" i="4"/>
  <c r="M27" i="4"/>
  <c r="L27" i="4"/>
  <c r="K27" i="4"/>
  <c r="J27" i="4"/>
  <c r="P26" i="4"/>
  <c r="P29" i="4" s="1"/>
  <c r="O26" i="4"/>
  <c r="N26" i="4"/>
  <c r="M26" i="4"/>
  <c r="L26" i="4"/>
  <c r="K26" i="4"/>
  <c r="J26" i="4"/>
  <c r="P25" i="4"/>
  <c r="P28" i="4" s="1"/>
  <c r="O25" i="4"/>
  <c r="N25" i="4"/>
  <c r="M25" i="4"/>
  <c r="L25" i="4"/>
  <c r="K25" i="4"/>
  <c r="J25" i="4"/>
  <c r="Q24" i="4"/>
  <c r="P42" i="3"/>
  <c r="O42" i="3"/>
  <c r="N42" i="3"/>
  <c r="M42" i="3"/>
  <c r="L42" i="3"/>
  <c r="K42" i="3"/>
  <c r="J42" i="3"/>
  <c r="P41" i="3"/>
  <c r="O41" i="3"/>
  <c r="N41" i="3"/>
  <c r="M41" i="3"/>
  <c r="K41" i="3"/>
  <c r="J41" i="3"/>
  <c r="P40" i="3"/>
  <c r="O40" i="3"/>
  <c r="N40" i="3"/>
  <c r="M40" i="3"/>
  <c r="L40" i="3"/>
  <c r="K40" i="3"/>
  <c r="J40" i="3"/>
  <c r="L28" i="4" l="1"/>
  <c r="L29" i="4"/>
  <c r="Q45" i="8"/>
  <c r="Q44" i="8"/>
  <c r="K38" i="6"/>
  <c r="O37" i="6"/>
  <c r="L38" i="6"/>
  <c r="P38" i="6"/>
  <c r="K37" i="6"/>
  <c r="L37" i="6"/>
  <c r="P37" i="6"/>
  <c r="M37" i="6"/>
  <c r="J38" i="6"/>
  <c r="N38" i="6"/>
  <c r="J37" i="6"/>
  <c r="N37" i="6"/>
  <c r="Q47" i="7"/>
  <c r="K44" i="3"/>
  <c r="O44" i="3"/>
  <c r="K43" i="3"/>
  <c r="O43" i="3"/>
  <c r="M29" i="4"/>
  <c r="M28" i="4"/>
  <c r="Q27" i="4"/>
  <c r="L44" i="3"/>
  <c r="P44" i="3"/>
  <c r="L43" i="3"/>
  <c r="P43" i="3"/>
  <c r="Q42" i="3"/>
  <c r="M44" i="3"/>
  <c r="N29" i="4"/>
  <c r="M43" i="3"/>
  <c r="J44" i="3"/>
  <c r="N44" i="3"/>
  <c r="J28" i="4"/>
  <c r="N28" i="4"/>
  <c r="K29" i="4"/>
  <c r="O29" i="4"/>
  <c r="J43" i="3"/>
  <c r="N43" i="3"/>
  <c r="K28" i="4"/>
  <c r="O28" i="4"/>
  <c r="Q36" i="6"/>
  <c r="M38" i="6"/>
  <c r="O38" i="6"/>
  <c r="Q34" i="6"/>
  <c r="Q35" i="6"/>
  <c r="J29" i="4"/>
  <c r="Q25" i="4"/>
  <c r="Q26" i="4"/>
  <c r="Q40" i="3"/>
  <c r="Q41" i="3"/>
  <c r="Q38" i="6" l="1"/>
  <c r="Q37" i="6"/>
  <c r="Q29" i="4"/>
  <c r="Q28" i="4"/>
  <c r="Q43" i="3"/>
  <c r="Q44" i="3"/>
</calcChain>
</file>

<file path=xl/sharedStrings.xml><?xml version="1.0" encoding="utf-8"?>
<sst xmlns="http://schemas.openxmlformats.org/spreadsheetml/2006/main" count="406" uniqueCount="307">
  <si>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</si>
  <si>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</si>
  <si>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</si>
  <si>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</si>
  <si>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</si>
  <si>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</si>
  <si>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</si>
  <si>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</si>
  <si>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</si>
  <si>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</si>
  <si>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</si>
  <si>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</si>
  <si>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</si>
  <si>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</si>
  <si>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</si>
  <si>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</si>
  <si>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</si>
  <si>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</si>
  <si>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</si>
  <si>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</si>
  <si>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</si>
  <si>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</si>
  <si>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</si>
  <si>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</si>
  <si>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</si>
  <si>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HABILIDADES PARA  EL  DESEMPEÑO  PROFESIONAL</t>
  </si>
  <si>
    <t>910-A</t>
  </si>
  <si>
    <t>191U0389</t>
  </si>
  <si>
    <t>191U0391</t>
  </si>
  <si>
    <t>191U0395</t>
  </si>
  <si>
    <t>191U0396</t>
  </si>
  <si>
    <t>191U0397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</si>
  <si>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</si>
  <si>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</si>
  <si>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</si>
  <si>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</si>
  <si>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</si>
  <si>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</si>
  <si>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</si>
  <si>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</si>
  <si>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</si>
  <si>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</si>
  <si>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</si>
  <si>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</si>
  <si>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</si>
  <si>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</si>
  <si>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</si>
  <si>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</si>
  <si>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</si>
  <si>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</si>
  <si>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</si>
  <si>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</si>
  <si>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</si>
  <si>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</si>
  <si>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</si>
  <si>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</si>
  <si>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</si>
  <si>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</si>
  <si>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</si>
  <si>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</si>
  <si>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</si>
  <si>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</si>
  <si>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</si>
  <si>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</si>
  <si>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</si>
  <si>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</si>
  <si>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</si>
  <si>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</si>
  <si>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</si>
  <si>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</si>
  <si>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</si>
  <si>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</si>
  <si>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</si>
  <si>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</si>
  <si>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</si>
  <si>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</si>
  <si>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</si>
  <si>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</si>
  <si>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</si>
  <si>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</si>
  <si>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231U398</t>
  </si>
  <si>
    <t>231U0399</t>
  </si>
  <si>
    <t>231U0686</t>
  </si>
  <si>
    <t>231U0400</t>
  </si>
  <si>
    <t>231U0401</t>
  </si>
  <si>
    <t>231U0595</t>
  </si>
  <si>
    <t>231U0690</t>
  </si>
  <si>
    <t>ACUA SINTA JOAHAN JAEL</t>
  </si>
  <si>
    <t>CATEMAXCA CARLOS EDGAR GEOVANNI</t>
  </si>
  <si>
    <t>CHAN VAUGHAN KEVIN DE JESUS.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</si>
  <si>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</si>
  <si>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</si>
  <si>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</si>
  <si>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</si>
  <si>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</si>
  <si>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DAMIAN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</si>
  <si>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</si>
  <si>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</si>
  <si>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</si>
  <si>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</si>
  <si>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</si>
  <si>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</si>
  <si>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</si>
  <si>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</si>
  <si>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</si>
  <si>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</si>
  <si>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</si>
  <si>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</si>
  <si>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</si>
  <si>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</si>
  <si>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</si>
  <si>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</si>
  <si>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SINTA PUCHETA CHRISTIAN DE JESUS</t>
  </si>
  <si>
    <t>TEOBAL ORTIZ EVELYN MONSERRAT (BAJA)</t>
  </si>
  <si>
    <t>TORNADO MARTÍNEZ MELISSA</t>
  </si>
  <si>
    <t xml:space="preserve">TURRENT TORRES DARIHER VELAZCO </t>
  </si>
  <si>
    <t>MALAGA VELAZCO ALEXIS JAIR</t>
  </si>
  <si>
    <t>TALLER DE ETICA</t>
  </si>
  <si>
    <t>111B</t>
  </si>
  <si>
    <t>INTRODUCCION A LA PROGRAMACION</t>
  </si>
  <si>
    <t>102.A</t>
  </si>
  <si>
    <t>231U0086</t>
  </si>
  <si>
    <t>231U0088</t>
  </si>
  <si>
    <t>231U0089</t>
  </si>
  <si>
    <t>231U0091</t>
  </si>
  <si>
    <t>231U0093</t>
  </si>
  <si>
    <t>231U0095</t>
  </si>
  <si>
    <t>231U0097</t>
  </si>
  <si>
    <t>231U0799</t>
  </si>
  <si>
    <t>231U0100</t>
  </si>
  <si>
    <t>231U0102</t>
  </si>
  <si>
    <t>231U0104</t>
  </si>
  <si>
    <t>231U0106</t>
  </si>
  <si>
    <t>231U0107</t>
  </si>
  <si>
    <t>231U0110</t>
  </si>
  <si>
    <t>231U0112</t>
  </si>
  <si>
    <t>231U0582</t>
  </si>
  <si>
    <t>231U0114</t>
  </si>
  <si>
    <t>231U0116</t>
  </si>
  <si>
    <t>231U0118</t>
  </si>
  <si>
    <t>231U0119</t>
  </si>
  <si>
    <t>231U0605</t>
  </si>
  <si>
    <t>231U0606</t>
  </si>
  <si>
    <t>231U0608</t>
  </si>
  <si>
    <t>231U0585</t>
  </si>
  <si>
    <t>231U0607</t>
  </si>
  <si>
    <t>231U0122</t>
  </si>
  <si>
    <t>231U0124</t>
  </si>
  <si>
    <t>231U0126</t>
  </si>
  <si>
    <t>231U0640</t>
  </si>
  <si>
    <t>231U0129</t>
  </si>
  <si>
    <t>231U0131</t>
  </si>
  <si>
    <t>231U0133</t>
  </si>
  <si>
    <t>231U0135</t>
  </si>
  <si>
    <t>ABRAJAN CORTES ANGELES</t>
  </si>
  <si>
    <t>BARRETO GARCIA EVAN ZAHID</t>
  </si>
  <si>
    <t>CACERES JIMENEZ MANUEL</t>
  </si>
  <si>
    <t>CANCINO CHIGUIL CARLOS ANTONIO</t>
  </si>
  <si>
    <t>CARDOZA CHACHA MANUEL ALDAHIR</t>
  </si>
  <si>
    <t xml:space="preserve">CARRION TENORIO ROBERTO </t>
  </si>
  <si>
    <t>CHACHA CHAGALA GAEL</t>
  </si>
  <si>
    <t>CONTRERAS MARTINEZ CARLA VIVIANA</t>
  </si>
  <si>
    <t xml:space="preserve">CRUZ CHIMA HECTOR EMMANUEL </t>
  </si>
  <si>
    <t xml:space="preserve">CRUZ SALAZAR ANGEL ZAID </t>
  </si>
  <si>
    <t>DE LA O IXBA ANGEL EDUARDO</t>
  </si>
  <si>
    <t>ESPINOSA PALACIO ALBERTO</t>
  </si>
  <si>
    <t xml:space="preserve"> GARCIA MUNGUIA OSCAR ALEJANDRO</t>
  </si>
  <si>
    <t>HERNANDEZ LAZARO CARLOS JAVIER</t>
  </si>
  <si>
    <t>HERNÁNDEZ CARDOZA XOCHITL</t>
  </si>
  <si>
    <t>LINARES MARTÍNEZ NOEL GIOVANI</t>
  </si>
  <si>
    <t>MALAGA TEMICH JULIO ANTONIO</t>
  </si>
  <si>
    <t>MARTINEZ SANTOS BRYAN DE JESUS</t>
  </si>
  <si>
    <t>MENDOZA SINTA JOSE ANGEL</t>
  </si>
  <si>
    <t xml:space="preserve"> OLIVERAS CHAGALA JUAN PABLO </t>
  </si>
  <si>
    <t>ORTEGA ESCALERA IVAN DE JESUS</t>
  </si>
  <si>
    <t>ORTIZ LUCIO ALEIDA MARIA</t>
  </si>
  <si>
    <t>ORTIZ LUCIO SAUL ARMANDO</t>
  </si>
  <si>
    <t>PALAYOT COAZOZON OSCAR YAHIR</t>
  </si>
  <si>
    <t>PARTIDA COTA NESBITH DAIL</t>
  </si>
  <si>
    <t>POLITO ESCRIBANO JAVIER JOSIMAR</t>
  </si>
  <si>
    <t>QUINO VICTORIO LUIS ANGEL</t>
  </si>
  <si>
    <t xml:space="preserve">ROQUE CONDE WILLIAM </t>
  </si>
  <si>
    <t>SANTOS TEODORO ANA ALI</t>
  </si>
  <si>
    <t>TOM PAREDES SALVADOR</t>
  </si>
  <si>
    <t>TOTO MOTO JAIME</t>
  </si>
  <si>
    <t>VALLE RODRIGUEZ RENE VILLEGAS</t>
  </si>
  <si>
    <t>211U0365</t>
  </si>
  <si>
    <t>211U0367</t>
  </si>
  <si>
    <t>211U0368</t>
  </si>
  <si>
    <t>211U0370</t>
  </si>
  <si>
    <t>211U0371</t>
  </si>
  <si>
    <t>211U0233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</si>
  <si>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</si>
  <si>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</si>
  <si>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</si>
  <si>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</si>
  <si>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</si>
  <si>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</si>
  <si>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</si>
  <si>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</si>
  <si>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</si>
  <si>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</si>
  <si>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</si>
  <si>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</si>
  <si>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</si>
  <si>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</si>
  <si>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</si>
  <si>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</si>
  <si>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</si>
  <si>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</si>
  <si>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</si>
  <si>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CORTES IXBA ANGEL DE JAZMIN</t>
  </si>
  <si>
    <t xml:space="preserve">DOMINGUEZ CRUZ DANIELA </t>
  </si>
  <si>
    <t>FISCAL MALAGA ANGEL DE JESUS</t>
  </si>
  <si>
    <t xml:space="preserve">FISCAL POLITO ROMAN OMAR </t>
  </si>
  <si>
    <t>GATICA ANTELE JAQUELINE</t>
  </si>
  <si>
    <t>GOMEZ ALEMAN ABDIEL MIGUEL</t>
  </si>
  <si>
    <t>GONZALEZ DIAZ JOSE MARIA.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</si>
  <si>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</si>
  <si>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</si>
  <si>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</si>
  <si>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</si>
  <si>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</si>
  <si>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</si>
  <si>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</si>
  <si>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</si>
  <si>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</si>
  <si>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</si>
  <si>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</si>
  <si>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</si>
  <si>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</si>
  <si>
    <t>211U0385</t>
  </si>
  <si>
    <t>TECNOLOGIAS E INTERFACES DE COMPUTADORAS</t>
  </si>
  <si>
    <t>510-A</t>
  </si>
  <si>
    <t>05 0CT. 2023</t>
  </si>
  <si>
    <t>SERGIO  PELAYO   VAQUERO</t>
  </si>
  <si>
    <t>VILLEGAS MIL JOAQUIN DIDI</t>
  </si>
  <si>
    <t>INTRODUCCION A LA PROGRANACION</t>
  </si>
  <si>
    <t>05 OCT. 2023</t>
  </si>
  <si>
    <t>231U0087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</si>
  <si>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</si>
  <si>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</si>
  <si>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</si>
  <si>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</si>
  <si>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</si>
  <si>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</si>
  <si>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</si>
  <si>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</si>
  <si>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</si>
  <si>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</si>
  <si>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</si>
  <si>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</si>
  <si>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</si>
  <si>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</si>
  <si>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</si>
  <si>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</si>
  <si>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231U0117</t>
  </si>
  <si>
    <t>231U0053</t>
  </si>
  <si>
    <t>231U0120</t>
  </si>
  <si>
    <t>231U0121</t>
  </si>
  <si>
    <t>231U0123</t>
  </si>
  <si>
    <t>231U0125</t>
  </si>
  <si>
    <t>231U0356</t>
  </si>
  <si>
    <t>231U0127</t>
  </si>
  <si>
    <t>231U0128</t>
  </si>
  <si>
    <t>231U0130</t>
  </si>
  <si>
    <t>231U0132</t>
  </si>
  <si>
    <t>231U0663</t>
  </si>
  <si>
    <t>231U0134</t>
  </si>
  <si>
    <t>231U0612</t>
  </si>
  <si>
    <t>ANDRADE PONCE DANIEL</t>
  </si>
  <si>
    <t>MARTÍNEZ CARLOS ALEXI</t>
  </si>
  <si>
    <t>CANELA JIMÉNEZ ERIK</t>
  </si>
  <si>
    <t>CARRION CRUZ YURIDIA JETZABETH</t>
  </si>
  <si>
    <t>CASTELLANOS COTO RAUL DE JESUS</t>
  </si>
  <si>
    <t>COBIX GARCIA JOSE EDUARDO.</t>
  </si>
  <si>
    <t>CORTEZ JOAQUIN JONATHAN</t>
  </si>
  <si>
    <t>CRUZ MARTINEZ DANIEL</t>
  </si>
  <si>
    <t>DE JESUS CRUZ OSCAR</t>
  </si>
  <si>
    <t>DE LA O ROSARIO KEVIN ALEXANDER</t>
  </si>
  <si>
    <t>GARCÍA COTA RAFAEL</t>
  </si>
  <si>
    <t>GUZMAN BAXIN ALEXIS</t>
  </si>
  <si>
    <t>HERNANDEZ MARTINEZ REYLI ALEXANDER</t>
  </si>
  <si>
    <t>HERNÁNDEZ URIBE ENRIQUE BARAQUIEL</t>
  </si>
  <si>
    <t>HERRERA SOSA JESÚS</t>
  </si>
  <si>
    <t>MARCIAL CATEMAXCA FROILAN</t>
  </si>
  <si>
    <t>MARTINEZ MARTINEZ JASIEL JESUS</t>
  </si>
  <si>
    <t>MARTINEZ ZAVALA JOSE ULISES</t>
  </si>
  <si>
    <t>OBIL BUSTAMANTE LUIS ANGEL</t>
  </si>
  <si>
    <t xml:space="preserve">ORTEGA ANTELY FREDDY DAMIAN </t>
  </si>
  <si>
    <t>PEREZ MONTIEL JAIR</t>
  </si>
  <si>
    <t>QUINO JIMÉNEZ SANTOS JOSIMAR</t>
  </si>
  <si>
    <t>RAMÍREZ HERNÁNDEZ CARLOS IVAN</t>
  </si>
  <si>
    <t>RODRÍGUEZ COBAXIN JESÚS</t>
  </si>
  <si>
    <t>SANCHEZ HERNANDEZ CRISTOPHER</t>
  </si>
  <si>
    <t>SOLIS AZAMAR JOSE</t>
  </si>
  <si>
    <t>TORIJAS BAXIN VICENTE</t>
  </si>
  <si>
    <t>TRUJILLO PÉREZ ALAN JONÁS</t>
  </si>
  <si>
    <t>VELASCO CHAPOL ENRIQUE</t>
  </si>
  <si>
    <t>VELASCO VELASCO ARIANA GUADALUPE</t>
  </si>
  <si>
    <t>XOCA TEMICH ALEX</t>
  </si>
  <si>
    <t>SEPTIEMBRE 2023  ENERO 2024</t>
  </si>
  <si>
    <t>DEPTIEMBRE 2023 - ENERO 2024</t>
  </si>
  <si>
    <t>SEPTIEMBRE 2023-ENERO 2024</t>
  </si>
  <si>
    <t>SEPTIEMBRE  2023  -  ENERO  2024</t>
  </si>
  <si>
    <t>SEPTIEMBRE  2023-ENERO 2024</t>
  </si>
  <si>
    <t>102-B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</si>
</sst>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/>
    <xf numFmtId="0" fontId="0" fillId="0" borderId="4" xfId="0" applyBorder="1"/>
    <xf numFmtId="1" fontId="1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0" fillId="0" borderId="10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topLeftCell="B23" zoomScale="131" zoomScaleNormal="84" workbookViewId="0">
      <selection activeCell="K41" sqref="K41:L41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5" width="7.69140625" customWidth="1"/>
    <col min="6" max="6" width="9.53515625" customWidth="1"/>
    <col min="7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  <c r="R2" s="1"/>
    </row>
    <row r="3" spans="2:18" x14ac:dyDescent="0.4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"/>
      <c r="R3" s="10"/>
    </row>
    <row r="4" spans="2:18" x14ac:dyDescent="0.4">
      <c r="C4" s="18" t="s">
        <v>0</v>
      </c>
      <c r="D4" s="58" t="s">
        <v>117</v>
      </c>
      <c r="E4" s="58"/>
      <c r="F4" s="58"/>
      <c r="G4" s="58"/>
      <c r="H4" s="18"/>
      <c r="I4" s="18" t="s">
        <v>1</v>
      </c>
      <c r="J4" s="52" t="s">
        <v>118</v>
      </c>
      <c r="K4" s="52"/>
      <c r="L4" s="18"/>
      <c r="M4" s="18" t="s">
        <v>2</v>
      </c>
      <c r="N4" s="59">
        <v>45203</v>
      </c>
      <c r="O4" s="59"/>
      <c r="P4" s="18"/>
      <c r="Q4" s="18"/>
    </row>
    <row r="5" spans="2:18" ht="6.75" customHeight="1" x14ac:dyDescent="0.4">
      <c r="C5" s="18"/>
      <c r="D5" s="20"/>
      <c r="E5" s="20"/>
      <c r="F5" s="20"/>
      <c r="G5" s="20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8" x14ac:dyDescent="0.4">
      <c r="C6" s="18" t="s">
        <v>3</v>
      </c>
      <c r="D6" s="52" t="s">
        <v>302</v>
      </c>
      <c r="E6" s="52"/>
      <c r="F6" s="52"/>
      <c r="G6" s="52"/>
      <c r="H6" s="18"/>
      <c r="I6" s="53" t="s">
        <v>22</v>
      </c>
      <c r="J6" s="53"/>
      <c r="K6" s="54" t="s">
        <v>24</v>
      </c>
      <c r="L6" s="54"/>
      <c r="M6" s="54"/>
      <c r="N6" s="54"/>
      <c r="O6" s="54"/>
      <c r="P6" s="54"/>
      <c r="Q6" s="18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5" t="s">
        <v>5</v>
      </c>
      <c r="E8" s="55"/>
      <c r="F8" s="55"/>
      <c r="G8" s="55"/>
      <c r="H8" s="55"/>
      <c r="I8" s="55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4">
      <c r="B9" s="21">
        <v>1</v>
      </c>
      <c r="C9" s="18" t="s">
        <v>57</v>
      </c>
      <c r="D9" s="18" t="s">
        <v>87</v>
      </c>
      <c r="E9" s="23"/>
      <c r="F9" s="23"/>
      <c r="G9" s="23"/>
      <c r="H9" s="23"/>
      <c r="I9" s="23"/>
      <c r="J9" s="19">
        <v>100</v>
      </c>
      <c r="K9" s="9">
        <v>100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SUM(J9:P9)/4</f>
        <v>50</v>
      </c>
    </row>
    <row r="10" spans="2:18" x14ac:dyDescent="0.4">
      <c r="B10" s="21">
        <f>B9+1</f>
        <v>2</v>
      </c>
      <c r="C10" s="18" t="s">
        <v>58</v>
      </c>
      <c r="D10" s="18" t="s">
        <v>88</v>
      </c>
      <c r="E10" s="22"/>
      <c r="F10" s="22"/>
      <c r="G10" s="22"/>
      <c r="H10" s="22"/>
      <c r="I10" s="22"/>
      <c r="J10" s="27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38" si="0">SUM(J10:P10)/4</f>
        <v>0</v>
      </c>
    </row>
    <row r="11" spans="2:18" x14ac:dyDescent="0.4">
      <c r="B11" s="21">
        <f t="shared" ref="B11:B38" si="1">B10+1</f>
        <v>3</v>
      </c>
      <c r="C11" s="18" t="s">
        <v>59</v>
      </c>
      <c r="D11" s="18" t="s">
        <v>89</v>
      </c>
      <c r="E11" s="22"/>
      <c r="F11" s="22"/>
      <c r="G11" s="22"/>
      <c r="H11" s="22"/>
      <c r="I11" s="22"/>
      <c r="J11" s="27">
        <v>100</v>
      </c>
      <c r="K11" s="9">
        <v>100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50</v>
      </c>
    </row>
    <row r="12" spans="2:18" x14ac:dyDescent="0.4">
      <c r="B12" s="21">
        <f t="shared" si="1"/>
        <v>4</v>
      </c>
      <c r="C12" s="18" t="s">
        <v>60</v>
      </c>
      <c r="D12" s="18" t="s">
        <v>90</v>
      </c>
      <c r="E12" s="22"/>
      <c r="F12" s="22"/>
      <c r="G12" s="22"/>
      <c r="H12" s="22"/>
      <c r="I12" s="22"/>
      <c r="J12" s="27">
        <v>100</v>
      </c>
      <c r="K12" s="9">
        <v>100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50</v>
      </c>
    </row>
    <row r="13" spans="2:18" x14ac:dyDescent="0.4">
      <c r="B13" s="21">
        <f t="shared" si="1"/>
        <v>5</v>
      </c>
      <c r="C13" s="18" t="s">
        <v>61</v>
      </c>
      <c r="D13" s="18" t="s">
        <v>91</v>
      </c>
      <c r="E13" s="22"/>
      <c r="F13" s="22"/>
      <c r="G13" s="22"/>
      <c r="H13" s="22"/>
      <c r="I13" s="22"/>
      <c r="J13" s="27">
        <v>100</v>
      </c>
      <c r="K13" s="9">
        <v>100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50</v>
      </c>
    </row>
    <row r="14" spans="2:18" x14ac:dyDescent="0.4">
      <c r="B14" s="21">
        <f t="shared" si="1"/>
        <v>6</v>
      </c>
      <c r="C14" s="18" t="s">
        <v>62</v>
      </c>
      <c r="D14" s="18" t="s">
        <v>92</v>
      </c>
      <c r="E14" s="22"/>
      <c r="F14" s="22"/>
      <c r="G14" s="22"/>
      <c r="H14" s="22"/>
      <c r="I14" s="22"/>
      <c r="J14" s="27">
        <v>100</v>
      </c>
      <c r="K14" s="9">
        <v>100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50</v>
      </c>
    </row>
    <row r="15" spans="2:18" x14ac:dyDescent="0.4">
      <c r="B15" s="21">
        <f t="shared" si="1"/>
        <v>7</v>
      </c>
      <c r="C15" s="18" t="s">
        <v>63</v>
      </c>
      <c r="D15" s="18" t="s">
        <v>93</v>
      </c>
      <c r="E15" s="22"/>
      <c r="F15" s="22"/>
      <c r="G15" s="22"/>
      <c r="H15" s="22"/>
      <c r="I15" s="22"/>
      <c r="J15" s="27">
        <v>100</v>
      </c>
      <c r="K15" s="9">
        <v>100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50</v>
      </c>
    </row>
    <row r="16" spans="2:18" x14ac:dyDescent="0.4">
      <c r="B16" s="21">
        <f t="shared" si="1"/>
        <v>8</v>
      </c>
      <c r="C16" s="18" t="s">
        <v>64</v>
      </c>
      <c r="D16" s="18" t="s">
        <v>94</v>
      </c>
      <c r="E16" s="22"/>
      <c r="F16" s="22"/>
      <c r="G16" s="22"/>
      <c r="H16" s="22"/>
      <c r="I16" s="22"/>
      <c r="J16" s="27">
        <v>100</v>
      </c>
      <c r="K16" s="9">
        <v>100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50</v>
      </c>
    </row>
    <row r="17" spans="2:17" x14ac:dyDescent="0.4">
      <c r="B17" s="21">
        <f t="shared" si="1"/>
        <v>9</v>
      </c>
      <c r="C17" s="18" t="s">
        <v>65</v>
      </c>
      <c r="D17" s="18" t="s">
        <v>95</v>
      </c>
      <c r="E17" s="22"/>
      <c r="F17" s="22"/>
      <c r="G17" s="22"/>
      <c r="H17" s="22"/>
      <c r="I17" s="22"/>
      <c r="J17" s="27">
        <v>100</v>
      </c>
      <c r="K17" s="9">
        <v>100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50</v>
      </c>
    </row>
    <row r="18" spans="2:17" x14ac:dyDescent="0.4">
      <c r="B18" s="21">
        <f t="shared" si="1"/>
        <v>10</v>
      </c>
      <c r="C18" s="18" t="s">
        <v>66</v>
      </c>
      <c r="D18" s="18" t="s">
        <v>96</v>
      </c>
      <c r="E18" s="22"/>
      <c r="F18" s="22"/>
      <c r="G18" s="22"/>
      <c r="H18" s="22"/>
      <c r="I18" s="22"/>
      <c r="J18" s="27">
        <v>100</v>
      </c>
      <c r="K18" s="9">
        <v>100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50</v>
      </c>
    </row>
    <row r="19" spans="2:17" x14ac:dyDescent="0.4">
      <c r="B19" s="21">
        <f t="shared" si="1"/>
        <v>11</v>
      </c>
      <c r="C19" s="18" t="s">
        <v>67</v>
      </c>
      <c r="D19" s="18" t="s">
        <v>97</v>
      </c>
      <c r="E19" s="22"/>
      <c r="F19" s="22"/>
      <c r="G19" s="22"/>
      <c r="H19" s="22"/>
      <c r="I19" s="22"/>
      <c r="J19" s="27">
        <v>100</v>
      </c>
      <c r="K19" s="9">
        <v>100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50</v>
      </c>
    </row>
    <row r="20" spans="2:17" x14ac:dyDescent="0.4">
      <c r="B20" s="21">
        <f t="shared" si="1"/>
        <v>12</v>
      </c>
      <c r="C20" s="18" t="s">
        <v>68</v>
      </c>
      <c r="D20" s="18" t="s">
        <v>98</v>
      </c>
      <c r="E20" s="22"/>
      <c r="F20" s="22"/>
      <c r="G20" s="22"/>
      <c r="H20" s="22"/>
      <c r="I20" s="22"/>
      <c r="J20" s="27">
        <v>100</v>
      </c>
      <c r="K20" s="9">
        <v>100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50</v>
      </c>
    </row>
    <row r="21" spans="2:17" x14ac:dyDescent="0.4">
      <c r="B21" s="21">
        <f t="shared" si="1"/>
        <v>13</v>
      </c>
      <c r="C21" s="18" t="s">
        <v>69</v>
      </c>
      <c r="D21" s="18" t="s">
        <v>99</v>
      </c>
      <c r="E21" s="22"/>
      <c r="F21" s="22"/>
      <c r="G21" s="22"/>
      <c r="H21" s="22"/>
      <c r="I21" s="22"/>
      <c r="J21" s="27">
        <v>100</v>
      </c>
      <c r="K21" s="9">
        <v>100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50</v>
      </c>
    </row>
    <row r="22" spans="2:17" x14ac:dyDescent="0.4">
      <c r="B22" s="21">
        <f t="shared" si="1"/>
        <v>14</v>
      </c>
      <c r="C22" s="18" t="s">
        <v>70</v>
      </c>
      <c r="D22" s="18" t="s">
        <v>100</v>
      </c>
      <c r="E22" s="22"/>
      <c r="F22" s="22"/>
      <c r="G22" s="22"/>
      <c r="H22" s="22"/>
      <c r="I22" s="22"/>
      <c r="J22" s="27">
        <v>70</v>
      </c>
      <c r="K22" s="9">
        <v>80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37.5</v>
      </c>
    </row>
    <row r="23" spans="2:17" x14ac:dyDescent="0.4">
      <c r="B23" s="21">
        <f t="shared" si="1"/>
        <v>15</v>
      </c>
      <c r="C23" s="18" t="s">
        <v>71</v>
      </c>
      <c r="D23" s="18" t="s">
        <v>101</v>
      </c>
      <c r="E23" s="22"/>
      <c r="F23" s="22"/>
      <c r="G23" s="22"/>
      <c r="H23" s="22"/>
      <c r="I23" s="22"/>
      <c r="J23" s="27">
        <v>100</v>
      </c>
      <c r="K23" s="9">
        <v>100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50</v>
      </c>
    </row>
    <row r="24" spans="2:17" x14ac:dyDescent="0.4">
      <c r="B24" s="21">
        <f t="shared" si="1"/>
        <v>16</v>
      </c>
      <c r="C24" s="18" t="s">
        <v>72</v>
      </c>
      <c r="D24" s="18" t="s">
        <v>102</v>
      </c>
      <c r="E24" s="22"/>
      <c r="F24" s="22"/>
      <c r="G24" s="22"/>
      <c r="H24" s="22"/>
      <c r="I24" s="22"/>
      <c r="J24" s="27">
        <v>100</v>
      </c>
      <c r="K24" s="43">
        <v>100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50</v>
      </c>
    </row>
    <row r="25" spans="2:17" x14ac:dyDescent="0.4">
      <c r="B25" s="21">
        <f t="shared" si="1"/>
        <v>17</v>
      </c>
      <c r="C25" s="18" t="s">
        <v>73</v>
      </c>
      <c r="D25" s="18" t="s">
        <v>103</v>
      </c>
      <c r="E25" s="22"/>
      <c r="F25" s="22"/>
      <c r="G25" s="22"/>
      <c r="H25" s="22"/>
      <c r="I25" s="22"/>
      <c r="J25" s="27">
        <v>100</v>
      </c>
      <c r="K25" s="43">
        <v>100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50</v>
      </c>
    </row>
    <row r="26" spans="2:17" x14ac:dyDescent="0.4">
      <c r="B26" s="21">
        <f t="shared" si="1"/>
        <v>18</v>
      </c>
      <c r="C26" s="18" t="s">
        <v>74</v>
      </c>
      <c r="D26" s="18" t="s">
        <v>104</v>
      </c>
      <c r="E26" s="22"/>
      <c r="F26" s="22"/>
      <c r="G26" s="22"/>
      <c r="H26" s="22"/>
      <c r="I26" s="22"/>
      <c r="J26" s="27">
        <v>100</v>
      </c>
      <c r="K26" s="43">
        <v>100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50</v>
      </c>
    </row>
    <row r="27" spans="2:17" x14ac:dyDescent="0.4">
      <c r="B27" s="21">
        <f t="shared" si="1"/>
        <v>19</v>
      </c>
      <c r="C27" s="18" t="s">
        <v>75</v>
      </c>
      <c r="D27" s="18" t="s">
        <v>105</v>
      </c>
      <c r="E27" s="22"/>
      <c r="F27" s="22"/>
      <c r="G27" s="22"/>
      <c r="H27" s="22"/>
      <c r="I27" s="22"/>
      <c r="J27" s="27">
        <v>100</v>
      </c>
      <c r="K27" s="43">
        <v>100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6">
        <f t="shared" si="0"/>
        <v>50</v>
      </c>
    </row>
    <row r="28" spans="2:17" x14ac:dyDescent="0.4">
      <c r="B28" s="21">
        <f t="shared" si="1"/>
        <v>20</v>
      </c>
      <c r="C28" s="18" t="s">
        <v>76</v>
      </c>
      <c r="D28" s="18" t="s">
        <v>106</v>
      </c>
      <c r="E28" s="22"/>
      <c r="F28" s="22"/>
      <c r="G28" s="22"/>
      <c r="H28" s="22"/>
      <c r="I28" s="22"/>
      <c r="J28" s="27">
        <v>100</v>
      </c>
      <c r="K28" s="43">
        <v>100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6">
        <f t="shared" si="0"/>
        <v>50</v>
      </c>
    </row>
    <row r="29" spans="2:17" x14ac:dyDescent="0.4">
      <c r="B29" s="21">
        <f t="shared" si="1"/>
        <v>21</v>
      </c>
      <c r="C29" s="18" t="s">
        <v>77</v>
      </c>
      <c r="D29" s="18" t="s">
        <v>107</v>
      </c>
      <c r="E29" s="22"/>
      <c r="F29" s="22"/>
      <c r="G29" s="22"/>
      <c r="H29" s="22"/>
      <c r="I29" s="22"/>
      <c r="J29" s="27">
        <v>100</v>
      </c>
      <c r="K29" s="43">
        <v>100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6">
        <f t="shared" si="0"/>
        <v>50</v>
      </c>
    </row>
    <row r="30" spans="2:17" x14ac:dyDescent="0.4">
      <c r="B30" s="21">
        <f t="shared" si="1"/>
        <v>22</v>
      </c>
      <c r="C30" s="18" t="s">
        <v>78</v>
      </c>
      <c r="D30" s="18" t="s">
        <v>108</v>
      </c>
      <c r="E30" s="22"/>
      <c r="F30" s="22"/>
      <c r="G30" s="22"/>
      <c r="H30" s="22"/>
      <c r="I30" s="22"/>
      <c r="J30" s="27">
        <v>100</v>
      </c>
      <c r="K30" s="43">
        <v>100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6">
        <f t="shared" si="0"/>
        <v>50</v>
      </c>
    </row>
    <row r="31" spans="2:17" x14ac:dyDescent="0.4">
      <c r="B31" s="21">
        <f t="shared" si="1"/>
        <v>23</v>
      </c>
      <c r="C31" s="18" t="s">
        <v>79</v>
      </c>
      <c r="D31" s="18" t="s">
        <v>109</v>
      </c>
      <c r="E31" s="22"/>
      <c r="F31" s="22"/>
      <c r="G31" s="22"/>
      <c r="H31" s="22"/>
      <c r="I31" s="22"/>
      <c r="J31" s="27">
        <v>100</v>
      </c>
      <c r="K31" s="43">
        <v>100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6">
        <f t="shared" si="0"/>
        <v>50</v>
      </c>
    </row>
    <row r="32" spans="2:17" x14ac:dyDescent="0.4">
      <c r="B32" s="21">
        <f t="shared" si="1"/>
        <v>24</v>
      </c>
      <c r="C32" s="18" t="s">
        <v>80</v>
      </c>
      <c r="D32" s="18" t="s">
        <v>110</v>
      </c>
      <c r="E32" s="24"/>
      <c r="F32" s="24"/>
      <c r="G32" s="24"/>
      <c r="H32" s="24"/>
      <c r="I32" s="24"/>
      <c r="J32" s="27">
        <v>100</v>
      </c>
      <c r="K32" s="43">
        <v>100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6">
        <f t="shared" si="0"/>
        <v>50</v>
      </c>
    </row>
    <row r="33" spans="2:17" s="18" customFormat="1" x14ac:dyDescent="0.4">
      <c r="B33" s="26">
        <f t="shared" si="1"/>
        <v>25</v>
      </c>
      <c r="C33" s="18" t="s">
        <v>81</v>
      </c>
      <c r="D33" s="18" t="s">
        <v>111</v>
      </c>
      <c r="E33" s="24"/>
      <c r="F33" s="24"/>
      <c r="G33" s="24"/>
      <c r="H33" s="24"/>
      <c r="I33" s="24"/>
      <c r="J33" s="27">
        <v>100</v>
      </c>
      <c r="K33" s="43">
        <v>100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6">
        <f t="shared" si="0"/>
        <v>50</v>
      </c>
    </row>
    <row r="34" spans="2:17" s="18" customFormat="1" x14ac:dyDescent="0.4">
      <c r="B34" s="26">
        <f t="shared" si="1"/>
        <v>26</v>
      </c>
      <c r="C34" s="18" t="s">
        <v>82</v>
      </c>
      <c r="D34" s="18" t="s">
        <v>112</v>
      </c>
      <c r="E34" s="24"/>
      <c r="F34" s="24"/>
      <c r="G34" s="24"/>
      <c r="H34" s="24"/>
      <c r="I34" s="24"/>
      <c r="J34" s="27">
        <v>0</v>
      </c>
      <c r="K34" s="43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6">
        <f t="shared" si="0"/>
        <v>0</v>
      </c>
    </row>
    <row r="35" spans="2:17" s="18" customFormat="1" x14ac:dyDescent="0.4">
      <c r="B35" s="26">
        <f t="shared" si="1"/>
        <v>27</v>
      </c>
      <c r="C35" s="18" t="s">
        <v>83</v>
      </c>
      <c r="D35" s="18" t="s">
        <v>113</v>
      </c>
      <c r="E35" s="24"/>
      <c r="F35" s="24"/>
      <c r="G35" s="24"/>
      <c r="H35" s="24"/>
      <c r="I35" s="24"/>
      <c r="J35" s="27">
        <v>100</v>
      </c>
      <c r="K35" s="43">
        <v>100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6">
        <f t="shared" si="0"/>
        <v>50</v>
      </c>
    </row>
    <row r="36" spans="2:17" x14ac:dyDescent="0.4">
      <c r="B36" s="26">
        <f t="shared" si="1"/>
        <v>28</v>
      </c>
      <c r="C36" s="18" t="s">
        <v>84</v>
      </c>
      <c r="D36" s="18" t="s">
        <v>114</v>
      </c>
      <c r="E36" s="24"/>
      <c r="F36" s="24"/>
      <c r="G36" s="24"/>
      <c r="H36" s="24"/>
      <c r="I36" s="24"/>
      <c r="J36" s="27">
        <v>100</v>
      </c>
      <c r="K36" s="43">
        <v>100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6">
        <f t="shared" si="0"/>
        <v>50</v>
      </c>
    </row>
    <row r="37" spans="2:17" x14ac:dyDescent="0.4">
      <c r="B37" s="26">
        <f t="shared" si="1"/>
        <v>29</v>
      </c>
      <c r="C37" s="18" t="s">
        <v>85</v>
      </c>
      <c r="D37" s="18" t="s">
        <v>115</v>
      </c>
      <c r="E37" s="24"/>
      <c r="F37" s="24"/>
      <c r="G37" s="24"/>
      <c r="H37" s="24"/>
      <c r="I37" s="24"/>
      <c r="J37" s="27">
        <v>100</v>
      </c>
      <c r="K37" s="43">
        <v>100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6">
        <f t="shared" si="0"/>
        <v>50</v>
      </c>
    </row>
    <row r="38" spans="2:17" x14ac:dyDescent="0.4">
      <c r="B38" s="26">
        <f t="shared" si="1"/>
        <v>30</v>
      </c>
      <c r="C38" s="18" t="s">
        <v>86</v>
      </c>
      <c r="D38" s="18" t="s">
        <v>116</v>
      </c>
      <c r="E38" s="24"/>
      <c r="F38" s="24"/>
      <c r="G38" s="24"/>
      <c r="H38" s="24"/>
      <c r="I38" s="24"/>
      <c r="J38" s="27">
        <v>100</v>
      </c>
      <c r="K38" s="43">
        <v>100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6">
        <f t="shared" si="0"/>
        <v>50</v>
      </c>
    </row>
    <row r="39" spans="2:17" s="18" customFormat="1" x14ac:dyDescent="0.4">
      <c r="B39" s="31"/>
      <c r="D39" s="32"/>
      <c r="E39" s="32"/>
      <c r="F39" s="32"/>
      <c r="G39" s="32"/>
      <c r="H39" s="33"/>
      <c r="I39" s="33"/>
      <c r="J39" s="34"/>
      <c r="K39" s="34"/>
      <c r="L39" s="34"/>
      <c r="M39" s="34"/>
      <c r="N39" s="34"/>
      <c r="O39" s="34"/>
      <c r="P39" s="34"/>
      <c r="Q39" s="35"/>
    </row>
    <row r="40" spans="2:17" x14ac:dyDescent="0.4">
      <c r="C40" s="46"/>
      <c r="D40" s="46"/>
      <c r="E40" s="7"/>
      <c r="H40" s="51" t="s">
        <v>19</v>
      </c>
      <c r="I40" s="51"/>
      <c r="J40" s="13">
        <f t="shared" ref="J40:P40" si="2">COUNTIF(J9:J38,"&gt;=70")</f>
        <v>28</v>
      </c>
      <c r="K40" s="13">
        <f t="shared" si="2"/>
        <v>28</v>
      </c>
      <c r="L40" s="13">
        <f t="shared" si="2"/>
        <v>0</v>
      </c>
      <c r="M40" s="13">
        <f t="shared" si="2"/>
        <v>0</v>
      </c>
      <c r="N40" s="13">
        <f t="shared" si="2"/>
        <v>0</v>
      </c>
      <c r="O40" s="13">
        <f t="shared" si="2"/>
        <v>0</v>
      </c>
      <c r="P40" s="13">
        <f t="shared" si="2"/>
        <v>0</v>
      </c>
      <c r="Q40" s="17">
        <f>COUNTIF(Q9:Q32,"&gt;=70")</f>
        <v>0</v>
      </c>
    </row>
    <row r="41" spans="2:17" x14ac:dyDescent="0.4">
      <c r="C41" s="46"/>
      <c r="D41" s="46"/>
      <c r="E41" s="11"/>
      <c r="H41" s="49" t="s">
        <v>20</v>
      </c>
      <c r="I41" s="49"/>
      <c r="J41" s="14">
        <f t="shared" ref="J41:Q41" si="3">COUNTIF(J9:J38,"&lt;70")</f>
        <v>2</v>
      </c>
      <c r="K41" s="14">
        <f t="shared" si="3"/>
        <v>2</v>
      </c>
      <c r="L41" s="45">
        <f t="shared" si="3"/>
        <v>30</v>
      </c>
      <c r="M41" s="14">
        <f t="shared" si="3"/>
        <v>30</v>
      </c>
      <c r="N41" s="14">
        <f t="shared" si="3"/>
        <v>30</v>
      </c>
      <c r="O41" s="14">
        <f t="shared" si="3"/>
        <v>30</v>
      </c>
      <c r="P41" s="14">
        <f t="shared" si="3"/>
        <v>30</v>
      </c>
      <c r="Q41" s="14">
        <f t="shared" si="3"/>
        <v>30</v>
      </c>
    </row>
    <row r="42" spans="2:17" x14ac:dyDescent="0.4">
      <c r="C42" s="46"/>
      <c r="D42" s="46"/>
      <c r="E42" s="46"/>
      <c r="H42" s="49" t="s">
        <v>21</v>
      </c>
      <c r="I42" s="49"/>
      <c r="J42" s="14">
        <f t="shared" ref="J42:Q42" si="4">COUNT(J9:J38)</f>
        <v>30</v>
      </c>
      <c r="K42" s="14">
        <f t="shared" si="4"/>
        <v>30</v>
      </c>
      <c r="L42" s="14">
        <f t="shared" si="4"/>
        <v>30</v>
      </c>
      <c r="M42" s="14">
        <f t="shared" si="4"/>
        <v>30</v>
      </c>
      <c r="N42" s="14">
        <f t="shared" si="4"/>
        <v>30</v>
      </c>
      <c r="O42" s="14">
        <f t="shared" si="4"/>
        <v>30</v>
      </c>
      <c r="P42" s="14">
        <f t="shared" si="4"/>
        <v>30</v>
      </c>
      <c r="Q42" s="14">
        <f t="shared" si="4"/>
        <v>30</v>
      </c>
    </row>
    <row r="43" spans="2:17" x14ac:dyDescent="0.4">
      <c r="C43" s="46"/>
      <c r="D43" s="46"/>
      <c r="E43" s="7"/>
      <c r="F43" s="4"/>
      <c r="H43" s="50" t="s">
        <v>16</v>
      </c>
      <c r="I43" s="50"/>
      <c r="J43" s="15">
        <f>J40/J42</f>
        <v>0.93333333333333335</v>
      </c>
      <c r="K43" s="16">
        <f t="shared" ref="K43:Q43" si="5">K40/K42</f>
        <v>0.93333333333333335</v>
      </c>
      <c r="L43" s="16">
        <f t="shared" si="5"/>
        <v>0</v>
      </c>
      <c r="M43" s="16">
        <f t="shared" si="5"/>
        <v>0</v>
      </c>
      <c r="N43" s="16">
        <f t="shared" si="5"/>
        <v>0</v>
      </c>
      <c r="O43" s="16">
        <f t="shared" si="5"/>
        <v>0</v>
      </c>
      <c r="P43" s="16">
        <f t="shared" si="5"/>
        <v>0</v>
      </c>
      <c r="Q43" s="16">
        <f t="shared" si="5"/>
        <v>0</v>
      </c>
    </row>
    <row r="44" spans="2:17" x14ac:dyDescent="0.4">
      <c r="C44" s="46"/>
      <c r="D44" s="46"/>
      <c r="E44" s="7"/>
      <c r="F44" s="4"/>
      <c r="H44" s="50" t="s">
        <v>17</v>
      </c>
      <c r="I44" s="50"/>
      <c r="J44" s="15">
        <f>J41/J42</f>
        <v>6.6666666666666666E-2</v>
      </c>
      <c r="K44" s="15">
        <f t="shared" ref="K44:Q44" si="6">K41/K42</f>
        <v>6.6666666666666666E-2</v>
      </c>
      <c r="L44" s="16">
        <f t="shared" si="6"/>
        <v>1</v>
      </c>
      <c r="M44" s="16">
        <f t="shared" si="6"/>
        <v>1</v>
      </c>
      <c r="N44" s="16">
        <f t="shared" si="6"/>
        <v>1</v>
      </c>
      <c r="O44" s="16">
        <f t="shared" si="6"/>
        <v>1</v>
      </c>
      <c r="P44" s="16">
        <f t="shared" si="6"/>
        <v>1</v>
      </c>
      <c r="Q44" s="16">
        <f t="shared" si="6"/>
        <v>1</v>
      </c>
    </row>
    <row r="45" spans="2:17" x14ac:dyDescent="0.4">
      <c r="C45" s="46"/>
      <c r="D45" s="46"/>
      <c r="E45" s="11"/>
      <c r="F45" s="4"/>
    </row>
    <row r="46" spans="2:17" x14ac:dyDescent="0.4">
      <c r="C46" s="7"/>
      <c r="D46" s="7"/>
      <c r="E46" s="11"/>
      <c r="F46" s="4"/>
    </row>
    <row r="47" spans="2:17" x14ac:dyDescent="0.4">
      <c r="J47" s="47"/>
      <c r="K47" s="47"/>
      <c r="L47" s="47"/>
      <c r="M47" s="47"/>
      <c r="N47" s="47"/>
      <c r="O47" s="47"/>
      <c r="P47" s="47"/>
    </row>
    <row r="48" spans="2:17" x14ac:dyDescent="0.4">
      <c r="J48" s="48" t="s">
        <v>18</v>
      </c>
      <c r="K48" s="48"/>
      <c r="L48" s="48"/>
      <c r="M48" s="48"/>
      <c r="N48" s="48"/>
      <c r="O48" s="48"/>
      <c r="P48" s="48"/>
    </row>
  </sheetData>
  <mergeCells count="22">
    <mergeCell ref="K6:P6"/>
    <mergeCell ref="D8:I8"/>
    <mergeCell ref="B2:P2"/>
    <mergeCell ref="C3:P3"/>
    <mergeCell ref="D4:G4"/>
    <mergeCell ref="J4:K4"/>
    <mergeCell ref="N4:O4"/>
    <mergeCell ref="C40:D40"/>
    <mergeCell ref="H40:I40"/>
    <mergeCell ref="C41:D41"/>
    <mergeCell ref="H41:I41"/>
    <mergeCell ref="D6:G6"/>
    <mergeCell ref="I6:J6"/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33"/>
  <sheetViews>
    <sheetView topLeftCell="H22" zoomScale="119" zoomScaleNormal="93" workbookViewId="0">
      <selection activeCell="U7" sqref="U7:W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  <col min="20" max="20" width="17.15234375" customWidth="1"/>
    <col min="22" max="22" width="12.61328125" bestFit="1" customWidth="1"/>
  </cols>
  <sheetData>
    <row r="2" spans="2:22" ht="15.9" x14ac:dyDescent="0.4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  <c r="R2" s="1"/>
    </row>
    <row r="3" spans="2:22" x14ac:dyDescent="0.4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"/>
      <c r="R3" s="10"/>
    </row>
    <row r="4" spans="2:22" x14ac:dyDescent="0.4">
      <c r="C4" t="s">
        <v>0</v>
      </c>
      <c r="D4" s="58" t="s">
        <v>25</v>
      </c>
      <c r="E4" s="58"/>
      <c r="F4" s="58"/>
      <c r="G4" s="58"/>
      <c r="I4" t="s">
        <v>1</v>
      </c>
      <c r="J4" s="52" t="s">
        <v>26</v>
      </c>
      <c r="K4" s="52"/>
      <c r="M4" t="s">
        <v>2</v>
      </c>
      <c r="N4" s="59">
        <v>45203</v>
      </c>
      <c r="O4" s="59"/>
    </row>
    <row r="5" spans="2:22" ht="6.75" customHeight="1" x14ac:dyDescent="0.4">
      <c r="D5" s="3"/>
      <c r="E5" s="3"/>
      <c r="F5" s="3"/>
      <c r="G5" s="3"/>
    </row>
    <row r="6" spans="2:22" x14ac:dyDescent="0.4">
      <c r="C6" t="s">
        <v>3</v>
      </c>
      <c r="D6" s="52" t="s">
        <v>303</v>
      </c>
      <c r="E6" s="52"/>
      <c r="F6" s="52"/>
      <c r="G6" s="52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22" ht="11.25" customHeight="1" x14ac:dyDescent="0.4"/>
    <row r="8" spans="2:22" x14ac:dyDescent="0.4">
      <c r="B8" s="2" t="s">
        <v>4</v>
      </c>
      <c r="C8" s="2" t="s">
        <v>6</v>
      </c>
      <c r="D8" s="55" t="s">
        <v>5</v>
      </c>
      <c r="E8" s="55"/>
      <c r="F8" s="55"/>
      <c r="G8" s="55"/>
      <c r="H8" s="55"/>
      <c r="I8" s="55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  <c r="U8" s="64"/>
      <c r="V8" s="64"/>
    </row>
    <row r="9" spans="2:22" x14ac:dyDescent="0.4">
      <c r="B9" s="21">
        <v>1</v>
      </c>
      <c r="C9" s="18" t="s">
        <v>27</v>
      </c>
      <c r="D9" s="18" t="s">
        <v>42</v>
      </c>
      <c r="E9" s="18"/>
      <c r="F9" s="18"/>
      <c r="G9" s="18"/>
      <c r="H9" s="18"/>
      <c r="I9" s="18"/>
      <c r="J9" s="19">
        <v>90</v>
      </c>
      <c r="K9" s="9">
        <v>92</v>
      </c>
      <c r="L9" s="9">
        <v>88</v>
      </c>
      <c r="M9" s="9">
        <v>85</v>
      </c>
      <c r="N9" s="9">
        <v>0</v>
      </c>
      <c r="O9" s="9">
        <v>0</v>
      </c>
      <c r="P9" s="9">
        <v>0</v>
      </c>
      <c r="Q9" s="6">
        <f>SUM(J9:P9)/6</f>
        <v>59.166666666666664</v>
      </c>
      <c r="V9" s="41"/>
    </row>
    <row r="10" spans="2:22" x14ac:dyDescent="0.4">
      <c r="B10" s="21">
        <f>B9+1</f>
        <v>2</v>
      </c>
      <c r="C10" s="18" t="s">
        <v>28</v>
      </c>
      <c r="D10" s="18" t="s">
        <v>43</v>
      </c>
      <c r="E10" s="18"/>
      <c r="F10" s="18"/>
      <c r="G10" s="18"/>
      <c r="H10" s="18"/>
      <c r="I10" s="18"/>
      <c r="J10" s="19">
        <v>88</v>
      </c>
      <c r="K10" s="9">
        <v>90</v>
      </c>
      <c r="L10" s="9">
        <v>85</v>
      </c>
      <c r="M10" s="9">
        <v>88</v>
      </c>
      <c r="N10" s="9">
        <v>0</v>
      </c>
      <c r="O10" s="9">
        <v>0</v>
      </c>
      <c r="P10" s="9">
        <v>0</v>
      </c>
      <c r="Q10" s="6">
        <f t="shared" ref="Q10:Q23" si="0">SUM(J10:P10)/6</f>
        <v>58.5</v>
      </c>
      <c r="U10" s="63"/>
      <c r="V10" s="63"/>
    </row>
    <row r="11" spans="2:22" x14ac:dyDescent="0.4">
      <c r="B11" s="21">
        <f t="shared" ref="B11:B23" si="1">B10+1</f>
        <v>3</v>
      </c>
      <c r="C11" s="18" t="s">
        <v>29</v>
      </c>
      <c r="D11" s="18" t="s">
        <v>44</v>
      </c>
      <c r="E11" s="18"/>
      <c r="F11" s="18"/>
      <c r="G11" s="18"/>
      <c r="H11" s="18"/>
      <c r="I11" s="18"/>
      <c r="J11" s="19">
        <v>0</v>
      </c>
      <c r="K11" s="9">
        <v>90</v>
      </c>
      <c r="L11" s="9">
        <v>80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28.333333333333332</v>
      </c>
    </row>
    <row r="12" spans="2:22" x14ac:dyDescent="0.4">
      <c r="B12" s="21">
        <f t="shared" si="1"/>
        <v>4</v>
      </c>
      <c r="C12" s="18" t="s">
        <v>30</v>
      </c>
      <c r="D12" s="18" t="s">
        <v>45</v>
      </c>
      <c r="E12" s="18"/>
      <c r="F12" s="18"/>
      <c r="G12" s="18"/>
      <c r="H12" s="18"/>
      <c r="I12" s="18"/>
      <c r="J12" s="19">
        <v>93</v>
      </c>
      <c r="K12" s="9">
        <v>90</v>
      </c>
      <c r="L12" s="9">
        <v>88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45.166666666666664</v>
      </c>
    </row>
    <row r="13" spans="2:22" x14ac:dyDescent="0.4">
      <c r="B13" s="21">
        <f t="shared" si="1"/>
        <v>5</v>
      </c>
      <c r="C13" s="18" t="s">
        <v>31</v>
      </c>
      <c r="D13" s="18" t="s">
        <v>46</v>
      </c>
      <c r="E13" s="18"/>
      <c r="F13" s="18"/>
      <c r="G13" s="18"/>
      <c r="H13" s="18"/>
      <c r="I13" s="18"/>
      <c r="J13" s="19">
        <v>93</v>
      </c>
      <c r="K13" s="9">
        <v>95</v>
      </c>
      <c r="L13" s="9">
        <v>85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45.5</v>
      </c>
    </row>
    <row r="14" spans="2:22" x14ac:dyDescent="0.4">
      <c r="B14" s="21">
        <f t="shared" si="1"/>
        <v>6</v>
      </c>
      <c r="C14" s="18" t="s">
        <v>32</v>
      </c>
      <c r="D14" s="18" t="s">
        <v>47</v>
      </c>
      <c r="E14" s="18"/>
      <c r="F14" s="18"/>
      <c r="G14" s="18"/>
      <c r="H14" s="18"/>
      <c r="I14" s="18"/>
      <c r="J14" s="19">
        <v>0</v>
      </c>
      <c r="K14" s="9">
        <v>80</v>
      </c>
      <c r="L14" s="9">
        <v>80</v>
      </c>
      <c r="M14" s="9">
        <v>86</v>
      </c>
      <c r="N14" s="9">
        <v>0</v>
      </c>
      <c r="O14" s="9">
        <v>0</v>
      </c>
      <c r="P14" s="9">
        <v>0</v>
      </c>
      <c r="Q14" s="6">
        <f t="shared" si="0"/>
        <v>41</v>
      </c>
    </row>
    <row r="15" spans="2:22" x14ac:dyDescent="0.4">
      <c r="B15" s="21">
        <f t="shared" si="1"/>
        <v>7</v>
      </c>
      <c r="C15" s="18" t="s">
        <v>33</v>
      </c>
      <c r="D15" s="18" t="s">
        <v>48</v>
      </c>
      <c r="E15" s="18"/>
      <c r="F15" s="18"/>
      <c r="G15" s="18"/>
      <c r="H15" s="18"/>
      <c r="I15" s="18"/>
      <c r="J15" s="19">
        <v>95</v>
      </c>
      <c r="K15" s="9">
        <v>95</v>
      </c>
      <c r="L15" s="9">
        <v>90</v>
      </c>
      <c r="M15" s="9">
        <v>89</v>
      </c>
      <c r="N15" s="9">
        <v>0</v>
      </c>
      <c r="O15" s="9">
        <v>0</v>
      </c>
      <c r="P15" s="9">
        <v>0</v>
      </c>
      <c r="Q15" s="6">
        <f t="shared" si="0"/>
        <v>61.5</v>
      </c>
    </row>
    <row r="16" spans="2:22" x14ac:dyDescent="0.4">
      <c r="B16" s="21">
        <f t="shared" si="1"/>
        <v>8</v>
      </c>
      <c r="C16" s="18" t="s">
        <v>34</v>
      </c>
      <c r="D16" s="18" t="s">
        <v>49</v>
      </c>
      <c r="E16" s="18"/>
      <c r="F16" s="18"/>
      <c r="G16" s="18"/>
      <c r="H16" s="18"/>
      <c r="I16" s="18"/>
      <c r="J16" s="19">
        <v>0</v>
      </c>
      <c r="K16" s="9">
        <v>80</v>
      </c>
      <c r="L16" s="9">
        <v>0</v>
      </c>
      <c r="M16" s="9">
        <v>80</v>
      </c>
      <c r="N16" s="9">
        <v>0</v>
      </c>
      <c r="O16" s="9">
        <v>0</v>
      </c>
      <c r="P16" s="9">
        <v>0</v>
      </c>
      <c r="Q16" s="6">
        <f t="shared" si="0"/>
        <v>26.666666666666668</v>
      </c>
    </row>
    <row r="17" spans="2:17" x14ac:dyDescent="0.4">
      <c r="B17" s="21">
        <f t="shared" si="1"/>
        <v>9</v>
      </c>
      <c r="C17" s="18" t="s">
        <v>35</v>
      </c>
      <c r="D17" s="18" t="s">
        <v>50</v>
      </c>
      <c r="E17" s="18"/>
      <c r="F17" s="18"/>
      <c r="G17" s="18"/>
      <c r="H17" s="18"/>
      <c r="I17" s="18"/>
      <c r="J17" s="19">
        <v>0</v>
      </c>
      <c r="K17" s="9">
        <v>95</v>
      </c>
      <c r="L17" s="9">
        <v>85</v>
      </c>
      <c r="M17" s="9">
        <v>90</v>
      </c>
      <c r="N17" s="9">
        <v>0</v>
      </c>
      <c r="O17" s="9">
        <v>0</v>
      </c>
      <c r="P17" s="9">
        <v>0</v>
      </c>
      <c r="Q17" s="6">
        <f t="shared" si="0"/>
        <v>45</v>
      </c>
    </row>
    <row r="18" spans="2:17" x14ac:dyDescent="0.4">
      <c r="B18" s="21">
        <f t="shared" si="1"/>
        <v>10</v>
      </c>
      <c r="C18" s="18" t="s">
        <v>36</v>
      </c>
      <c r="D18" s="18" t="s">
        <v>51</v>
      </c>
      <c r="E18" s="18"/>
      <c r="F18" s="18"/>
      <c r="G18" s="18"/>
      <c r="H18" s="18"/>
      <c r="I18" s="18"/>
      <c r="J18" s="19">
        <v>90</v>
      </c>
      <c r="K18" s="9">
        <v>95</v>
      </c>
      <c r="L18" s="9">
        <v>87</v>
      </c>
      <c r="M18" s="9">
        <v>89</v>
      </c>
      <c r="N18" s="9">
        <v>0</v>
      </c>
      <c r="O18" s="9">
        <v>0</v>
      </c>
      <c r="P18" s="9">
        <v>0</v>
      </c>
      <c r="Q18" s="6">
        <f t="shared" si="0"/>
        <v>60.166666666666664</v>
      </c>
    </row>
    <row r="19" spans="2:17" x14ac:dyDescent="0.4">
      <c r="B19" s="21">
        <f t="shared" si="1"/>
        <v>11</v>
      </c>
      <c r="C19" s="18" t="s">
        <v>37</v>
      </c>
      <c r="D19" s="18" t="s">
        <v>52</v>
      </c>
      <c r="E19" s="18"/>
      <c r="F19" s="18"/>
      <c r="G19" s="18"/>
      <c r="H19" s="18"/>
      <c r="I19" s="18"/>
      <c r="J19" s="19">
        <v>0</v>
      </c>
      <c r="K19" s="9">
        <v>80</v>
      </c>
      <c r="L19" s="9">
        <v>80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26.666666666666668</v>
      </c>
    </row>
    <row r="20" spans="2:17" x14ac:dyDescent="0.4">
      <c r="B20" s="21">
        <f t="shared" si="1"/>
        <v>12</v>
      </c>
      <c r="C20" s="18" t="s">
        <v>38</v>
      </c>
      <c r="D20" s="18" t="s">
        <v>53</v>
      </c>
      <c r="E20" s="18"/>
      <c r="F20" s="18"/>
      <c r="G20" s="18"/>
      <c r="H20" s="18"/>
      <c r="I20" s="18"/>
      <c r="J20" s="19">
        <v>90</v>
      </c>
      <c r="K20" s="9">
        <v>95</v>
      </c>
      <c r="L20" s="9">
        <v>85</v>
      </c>
      <c r="M20" s="9">
        <v>88</v>
      </c>
      <c r="N20" s="9">
        <v>0</v>
      </c>
      <c r="O20" s="9">
        <v>0</v>
      </c>
      <c r="P20" s="9">
        <v>0</v>
      </c>
      <c r="Q20" s="6">
        <f t="shared" si="0"/>
        <v>59.666666666666664</v>
      </c>
    </row>
    <row r="21" spans="2:17" x14ac:dyDescent="0.4">
      <c r="B21" s="21">
        <f t="shared" si="1"/>
        <v>13</v>
      </c>
      <c r="C21" s="18" t="s">
        <v>39</v>
      </c>
      <c r="D21" s="18" t="s">
        <v>54</v>
      </c>
      <c r="E21" s="18"/>
      <c r="F21" s="18"/>
      <c r="G21" s="18"/>
      <c r="H21" s="18"/>
      <c r="I21" s="18"/>
      <c r="J21" s="19">
        <v>90</v>
      </c>
      <c r="K21" s="9">
        <v>92</v>
      </c>
      <c r="L21" s="9">
        <v>85</v>
      </c>
      <c r="M21" s="9">
        <v>89</v>
      </c>
      <c r="N21" s="9">
        <v>0</v>
      </c>
      <c r="O21" s="9">
        <v>0</v>
      </c>
      <c r="P21" s="9">
        <v>0</v>
      </c>
      <c r="Q21" s="6">
        <f t="shared" si="0"/>
        <v>59.333333333333336</v>
      </c>
    </row>
    <row r="22" spans="2:17" x14ac:dyDescent="0.4">
      <c r="B22" s="21">
        <f t="shared" si="1"/>
        <v>14</v>
      </c>
      <c r="C22" s="18" t="s">
        <v>40</v>
      </c>
      <c r="D22" s="18" t="s">
        <v>55</v>
      </c>
      <c r="E22" s="18"/>
      <c r="F22" s="18"/>
      <c r="G22" s="18"/>
      <c r="H22" s="18"/>
      <c r="I22" s="18"/>
      <c r="J22" s="19">
        <v>100</v>
      </c>
      <c r="K22" s="9">
        <v>95</v>
      </c>
      <c r="L22" s="9">
        <v>88</v>
      </c>
      <c r="M22" s="9">
        <v>85</v>
      </c>
      <c r="N22" s="9">
        <v>0</v>
      </c>
      <c r="O22" s="9">
        <v>0</v>
      </c>
      <c r="P22" s="9">
        <v>0</v>
      </c>
      <c r="Q22" s="6">
        <f t="shared" si="0"/>
        <v>61.333333333333336</v>
      </c>
    </row>
    <row r="23" spans="2:17" x14ac:dyDescent="0.4">
      <c r="B23" s="21">
        <f t="shared" si="1"/>
        <v>15</v>
      </c>
      <c r="C23" s="18" t="s">
        <v>41</v>
      </c>
      <c r="D23" s="18" t="s">
        <v>56</v>
      </c>
      <c r="E23" s="18"/>
      <c r="F23" s="18"/>
      <c r="G23" s="18"/>
      <c r="H23" s="18"/>
      <c r="I23" s="18"/>
      <c r="J23" s="19">
        <v>90</v>
      </c>
      <c r="K23" s="9">
        <v>92</v>
      </c>
      <c r="L23" s="9">
        <v>88</v>
      </c>
      <c r="M23" s="9">
        <v>88</v>
      </c>
      <c r="N23" s="9">
        <v>0</v>
      </c>
      <c r="O23" s="9">
        <v>0</v>
      </c>
      <c r="P23" s="9">
        <v>0</v>
      </c>
      <c r="Q23" s="6">
        <f t="shared" si="0"/>
        <v>59.666666666666664</v>
      </c>
    </row>
    <row r="24" spans="2:17" x14ac:dyDescent="0.4">
      <c r="B24" s="8"/>
      <c r="C24" s="12"/>
      <c r="D24" s="60"/>
      <c r="E24" s="61"/>
      <c r="F24" s="61"/>
      <c r="G24" s="61"/>
      <c r="H24" s="61"/>
      <c r="I24" s="62"/>
      <c r="J24" s="2"/>
      <c r="K24" s="2"/>
      <c r="L24" s="2"/>
      <c r="M24" s="2"/>
      <c r="N24" s="2"/>
      <c r="O24" s="2"/>
      <c r="P24" s="2"/>
      <c r="Q24" s="6">
        <f t="shared" ref="Q24" si="2">SUM(J24:P24)/7</f>
        <v>0</v>
      </c>
    </row>
    <row r="25" spans="2:17" x14ac:dyDescent="0.4">
      <c r="C25" s="46"/>
      <c r="D25" s="46"/>
      <c r="E25" s="7"/>
      <c r="H25" s="51" t="s">
        <v>19</v>
      </c>
      <c r="I25" s="51"/>
      <c r="J25" s="13">
        <f t="shared" ref="J25:P25" si="3">COUNTIF(J9:J24,"&gt;=70")</f>
        <v>10</v>
      </c>
      <c r="K25" s="13">
        <f t="shared" si="3"/>
        <v>15</v>
      </c>
      <c r="L25" s="13">
        <f t="shared" si="3"/>
        <v>14</v>
      </c>
      <c r="M25" s="13">
        <f t="shared" si="3"/>
        <v>11</v>
      </c>
      <c r="N25" s="13">
        <f t="shared" si="3"/>
        <v>0</v>
      </c>
      <c r="O25" s="13">
        <f t="shared" si="3"/>
        <v>0</v>
      </c>
      <c r="P25" s="13">
        <f t="shared" si="3"/>
        <v>0</v>
      </c>
      <c r="Q25" s="17">
        <f>COUNTIF(Q9:Q23,"&gt;=70")</f>
        <v>0</v>
      </c>
    </row>
    <row r="26" spans="2:17" x14ac:dyDescent="0.4">
      <c r="C26" s="46"/>
      <c r="D26" s="46"/>
      <c r="E26" s="11"/>
      <c r="H26" s="49" t="s">
        <v>20</v>
      </c>
      <c r="I26" s="49"/>
      <c r="J26" s="14">
        <f t="shared" ref="J26:Q26" si="4">COUNTIF(J9:J24,"&lt;70")</f>
        <v>5</v>
      </c>
      <c r="K26" s="14">
        <f t="shared" si="4"/>
        <v>0</v>
      </c>
      <c r="L26" s="14">
        <f t="shared" si="4"/>
        <v>1</v>
      </c>
      <c r="M26" s="14">
        <f t="shared" si="4"/>
        <v>4</v>
      </c>
      <c r="N26" s="14">
        <f t="shared" si="4"/>
        <v>15</v>
      </c>
      <c r="O26" s="14">
        <f t="shared" si="4"/>
        <v>15</v>
      </c>
      <c r="P26" s="14">
        <f t="shared" si="4"/>
        <v>15</v>
      </c>
      <c r="Q26" s="14">
        <f t="shared" si="4"/>
        <v>16</v>
      </c>
    </row>
    <row r="27" spans="2:17" x14ac:dyDescent="0.4">
      <c r="C27" s="46"/>
      <c r="D27" s="46"/>
      <c r="E27" s="46"/>
      <c r="H27" s="49" t="s">
        <v>21</v>
      </c>
      <c r="I27" s="49"/>
      <c r="J27" s="14">
        <f t="shared" ref="J27:Q27" si="5">COUNT(J9:J24)</f>
        <v>15</v>
      </c>
      <c r="K27" s="14">
        <f t="shared" si="5"/>
        <v>15</v>
      </c>
      <c r="L27" s="14">
        <f t="shared" si="5"/>
        <v>15</v>
      </c>
      <c r="M27" s="14">
        <f t="shared" si="5"/>
        <v>15</v>
      </c>
      <c r="N27" s="14">
        <f t="shared" si="5"/>
        <v>15</v>
      </c>
      <c r="O27" s="14">
        <f t="shared" si="5"/>
        <v>15</v>
      </c>
      <c r="P27" s="14">
        <f t="shared" si="5"/>
        <v>15</v>
      </c>
      <c r="Q27" s="14">
        <f t="shared" si="5"/>
        <v>16</v>
      </c>
    </row>
    <row r="28" spans="2:17" x14ac:dyDescent="0.4">
      <c r="C28" s="46"/>
      <c r="D28" s="46"/>
      <c r="E28" s="7"/>
      <c r="F28" s="4"/>
      <c r="H28" s="50" t="s">
        <v>16</v>
      </c>
      <c r="I28" s="50"/>
      <c r="J28" s="15">
        <f>J25/J27</f>
        <v>0.66666666666666663</v>
      </c>
      <c r="K28" s="16">
        <f t="shared" ref="K28:Q28" si="6">K25/K27</f>
        <v>1</v>
      </c>
      <c r="L28" s="16">
        <f t="shared" si="6"/>
        <v>0.93333333333333335</v>
      </c>
      <c r="M28" s="16">
        <f t="shared" si="6"/>
        <v>0.73333333333333328</v>
      </c>
      <c r="N28" s="16">
        <f t="shared" si="6"/>
        <v>0</v>
      </c>
      <c r="O28" s="16">
        <f t="shared" si="6"/>
        <v>0</v>
      </c>
      <c r="P28" s="16">
        <f t="shared" si="6"/>
        <v>0</v>
      </c>
      <c r="Q28" s="16">
        <f t="shared" si="6"/>
        <v>0</v>
      </c>
    </row>
    <row r="29" spans="2:17" x14ac:dyDescent="0.4">
      <c r="C29" s="46"/>
      <c r="D29" s="46"/>
      <c r="E29" s="7"/>
      <c r="F29" s="4"/>
      <c r="H29" s="50" t="s">
        <v>17</v>
      </c>
      <c r="I29" s="50"/>
      <c r="J29" s="15">
        <f>J26/J27</f>
        <v>0.33333333333333331</v>
      </c>
      <c r="K29" s="15">
        <f t="shared" ref="K29:Q29" si="7">K26/K27</f>
        <v>0</v>
      </c>
      <c r="L29" s="16">
        <f t="shared" si="7"/>
        <v>6.6666666666666666E-2</v>
      </c>
      <c r="M29" s="16">
        <f t="shared" si="7"/>
        <v>0.26666666666666666</v>
      </c>
      <c r="N29" s="16">
        <f t="shared" si="7"/>
        <v>1</v>
      </c>
      <c r="O29" s="16">
        <f t="shared" si="7"/>
        <v>1</v>
      </c>
      <c r="P29" s="16">
        <f t="shared" si="7"/>
        <v>1</v>
      </c>
      <c r="Q29" s="16">
        <f t="shared" si="7"/>
        <v>1</v>
      </c>
    </row>
    <row r="30" spans="2:17" x14ac:dyDescent="0.4">
      <c r="C30" s="46"/>
      <c r="D30" s="46"/>
      <c r="E30" s="11"/>
      <c r="F30" s="4"/>
    </row>
    <row r="31" spans="2:17" x14ac:dyDescent="0.4">
      <c r="C31" s="7"/>
      <c r="D31" s="7"/>
      <c r="E31" s="11"/>
      <c r="F31" s="4"/>
    </row>
    <row r="32" spans="2:17" x14ac:dyDescent="0.4">
      <c r="J32" s="47"/>
      <c r="K32" s="47"/>
      <c r="L32" s="47"/>
      <c r="M32" s="47"/>
      <c r="N32" s="47"/>
      <c r="O32" s="47"/>
      <c r="P32" s="47"/>
    </row>
    <row r="33" spans="10:16" x14ac:dyDescent="0.4">
      <c r="J33" s="48" t="s">
        <v>18</v>
      </c>
      <c r="K33" s="48"/>
      <c r="L33" s="48"/>
      <c r="M33" s="48"/>
      <c r="N33" s="48"/>
      <c r="O33" s="48"/>
      <c r="P33" s="48"/>
    </row>
  </sheetData>
  <mergeCells count="23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4:I24"/>
    <mergeCell ref="C25:D25"/>
    <mergeCell ref="H25:I25"/>
    <mergeCell ref="C26:D26"/>
    <mergeCell ref="H26:I26"/>
    <mergeCell ref="C30:D30"/>
    <mergeCell ref="J32:P32"/>
    <mergeCell ref="J33:P33"/>
    <mergeCell ref="C27:E27"/>
    <mergeCell ref="H27:I27"/>
    <mergeCell ref="C28:D28"/>
    <mergeCell ref="H28:I28"/>
    <mergeCell ref="C29:D29"/>
    <mergeCell ref="H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42"/>
  <sheetViews>
    <sheetView topLeftCell="A31" zoomScale="107" zoomScaleNormal="84" workbookViewId="0">
      <selection activeCell="T8" sqref="T8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20" ht="15.9" x14ac:dyDescent="0.4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  <c r="R2" s="1"/>
    </row>
    <row r="3" spans="2:20" x14ac:dyDescent="0.4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0"/>
      <c r="R3" s="10"/>
    </row>
    <row r="4" spans="2:20" x14ac:dyDescent="0.4">
      <c r="C4" t="s">
        <v>0</v>
      </c>
      <c r="D4" s="58" t="s">
        <v>232</v>
      </c>
      <c r="E4" s="58"/>
      <c r="F4" s="58"/>
      <c r="G4" s="58"/>
      <c r="I4" t="s">
        <v>1</v>
      </c>
      <c r="J4" s="52" t="s">
        <v>233</v>
      </c>
      <c r="K4" s="52"/>
      <c r="M4" t="s">
        <v>2</v>
      </c>
      <c r="N4" s="59" t="s">
        <v>234</v>
      </c>
      <c r="O4" s="59"/>
    </row>
    <row r="5" spans="2:20" ht="6.75" customHeight="1" x14ac:dyDescent="0.4">
      <c r="D5" s="3"/>
      <c r="E5" s="3"/>
      <c r="F5" s="3"/>
      <c r="G5" s="3"/>
    </row>
    <row r="6" spans="2:20" x14ac:dyDescent="0.4">
      <c r="C6" t="s">
        <v>3</v>
      </c>
      <c r="D6" s="52" t="s">
        <v>304</v>
      </c>
      <c r="E6" s="52"/>
      <c r="F6" s="52"/>
      <c r="G6" s="52"/>
      <c r="I6" s="53" t="s">
        <v>22</v>
      </c>
      <c r="J6" s="53"/>
      <c r="K6" s="54" t="s">
        <v>235</v>
      </c>
      <c r="L6" s="54"/>
      <c r="M6" s="54"/>
      <c r="N6" s="54"/>
      <c r="O6" s="54"/>
      <c r="P6" s="54"/>
    </row>
    <row r="7" spans="2:20" ht="11.25" customHeight="1" x14ac:dyDescent="0.4"/>
    <row r="8" spans="2:20" x14ac:dyDescent="0.4">
      <c r="B8" s="2" t="s">
        <v>4</v>
      </c>
      <c r="C8" s="2" t="s">
        <v>6</v>
      </c>
      <c r="D8" s="55" t="s">
        <v>5</v>
      </c>
      <c r="E8" s="55"/>
      <c r="F8" s="55"/>
      <c r="G8" s="55"/>
      <c r="H8" s="55"/>
      <c r="I8" s="55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20" x14ac:dyDescent="0.4">
      <c r="B9" s="8">
        <v>1</v>
      </c>
      <c r="C9" s="41" t="s">
        <v>186</v>
      </c>
      <c r="D9" s="41" t="s">
        <v>208</v>
      </c>
      <c r="E9" s="41"/>
      <c r="F9" s="41"/>
      <c r="G9" s="41"/>
      <c r="H9" s="41"/>
      <c r="I9" s="41"/>
      <c r="J9" s="9">
        <v>90</v>
      </c>
      <c r="K9" s="9">
        <v>90</v>
      </c>
      <c r="L9" s="9"/>
      <c r="M9" s="9"/>
      <c r="N9" s="9"/>
      <c r="O9" s="9"/>
      <c r="P9" s="9"/>
      <c r="Q9" s="6">
        <f>SUM(J9:P9)/7</f>
        <v>25.714285714285715</v>
      </c>
      <c r="S9" s="41"/>
      <c r="T9" s="41"/>
    </row>
    <row r="10" spans="2:20" x14ac:dyDescent="0.4">
      <c r="B10" s="8">
        <f>B9+1</f>
        <v>2</v>
      </c>
      <c r="C10" s="41" t="s">
        <v>187</v>
      </c>
      <c r="D10" s="41" t="s">
        <v>209</v>
      </c>
      <c r="E10" s="41"/>
      <c r="F10" s="41"/>
      <c r="G10" s="41"/>
      <c r="H10" s="41"/>
      <c r="I10" s="41"/>
      <c r="J10" s="9">
        <v>90</v>
      </c>
      <c r="K10" s="9">
        <v>80</v>
      </c>
      <c r="L10" s="9"/>
      <c r="M10" s="9"/>
      <c r="N10" s="9"/>
      <c r="O10" s="9"/>
      <c r="P10" s="9"/>
      <c r="Q10" s="6">
        <f t="shared" ref="Q10:Q31" si="0">SUM(J10:P10)/7</f>
        <v>24.285714285714285</v>
      </c>
      <c r="S10" s="41"/>
      <c r="T10" s="64"/>
    </row>
    <row r="11" spans="2:20" x14ac:dyDescent="0.4">
      <c r="B11" s="8">
        <f t="shared" ref="B11:B31" si="1">B10+1</f>
        <v>3</v>
      </c>
      <c r="C11" s="41" t="s">
        <v>188</v>
      </c>
      <c r="D11" s="41" t="s">
        <v>210</v>
      </c>
      <c r="E11" s="41"/>
      <c r="F11" s="41"/>
      <c r="G11" s="41"/>
      <c r="H11" s="41"/>
      <c r="I11" s="41"/>
      <c r="J11" s="9">
        <v>85</v>
      </c>
      <c r="K11" s="9">
        <v>80</v>
      </c>
      <c r="L11" s="9"/>
      <c r="M11" s="9"/>
      <c r="N11" s="9"/>
      <c r="O11" s="9"/>
      <c r="P11" s="9"/>
      <c r="Q11" s="6">
        <f t="shared" si="0"/>
        <v>23.571428571428573</v>
      </c>
      <c r="S11" s="41"/>
      <c r="T11" s="41"/>
    </row>
    <row r="12" spans="2:20" x14ac:dyDescent="0.4">
      <c r="B12" s="8">
        <f t="shared" si="1"/>
        <v>4</v>
      </c>
      <c r="C12" s="41" t="s">
        <v>189</v>
      </c>
      <c r="D12" s="41" t="s">
        <v>211</v>
      </c>
      <c r="E12" s="41"/>
      <c r="F12" s="41"/>
      <c r="G12" s="41"/>
      <c r="H12" s="41"/>
      <c r="I12" s="41"/>
      <c r="J12" s="9">
        <v>85</v>
      </c>
      <c r="K12" s="9">
        <v>80</v>
      </c>
      <c r="L12" s="9"/>
      <c r="M12" s="9"/>
      <c r="N12" s="9"/>
      <c r="O12" s="9"/>
      <c r="P12" s="9"/>
      <c r="Q12" s="6">
        <f t="shared" si="0"/>
        <v>23.571428571428573</v>
      </c>
      <c r="S12" s="41"/>
      <c r="T12" s="63"/>
    </row>
    <row r="13" spans="2:20" x14ac:dyDescent="0.4">
      <c r="B13" s="8">
        <f t="shared" si="1"/>
        <v>5</v>
      </c>
      <c r="C13" s="41" t="s">
        <v>190</v>
      </c>
      <c r="D13" s="41" t="s">
        <v>212</v>
      </c>
      <c r="E13" s="41"/>
      <c r="F13" s="41"/>
      <c r="G13" s="41"/>
      <c r="H13" s="41"/>
      <c r="I13" s="41"/>
      <c r="J13" s="9">
        <v>90</v>
      </c>
      <c r="K13" s="9">
        <v>90</v>
      </c>
      <c r="L13" s="9"/>
      <c r="M13" s="9"/>
      <c r="N13" s="9"/>
      <c r="O13" s="9"/>
      <c r="P13" s="9"/>
      <c r="Q13" s="6">
        <f t="shared" si="0"/>
        <v>25.714285714285715</v>
      </c>
    </row>
    <row r="14" spans="2:20" x14ac:dyDescent="0.4">
      <c r="B14" s="8">
        <f t="shared" si="1"/>
        <v>6</v>
      </c>
      <c r="C14" s="41" t="s">
        <v>191</v>
      </c>
      <c r="D14" s="41" t="s">
        <v>213</v>
      </c>
      <c r="E14" s="41"/>
      <c r="F14" s="41"/>
      <c r="G14" s="41"/>
      <c r="H14" s="41"/>
      <c r="I14" s="41"/>
      <c r="J14" s="9">
        <v>80</v>
      </c>
      <c r="K14" s="9">
        <v>80</v>
      </c>
      <c r="L14" s="9"/>
      <c r="M14" s="9"/>
      <c r="N14" s="9"/>
      <c r="O14" s="9"/>
      <c r="P14" s="9"/>
      <c r="Q14" s="6">
        <f t="shared" si="0"/>
        <v>22.857142857142858</v>
      </c>
    </row>
    <row r="15" spans="2:20" x14ac:dyDescent="0.4">
      <c r="B15" s="8">
        <f t="shared" si="1"/>
        <v>7</v>
      </c>
      <c r="C15" s="41" t="s">
        <v>192</v>
      </c>
      <c r="D15" s="41" t="s">
        <v>214</v>
      </c>
      <c r="E15" s="41"/>
      <c r="F15" s="41"/>
      <c r="G15" s="41"/>
      <c r="H15" s="41"/>
      <c r="I15" s="41"/>
      <c r="J15" s="9">
        <v>90</v>
      </c>
      <c r="K15" s="9">
        <v>90</v>
      </c>
      <c r="L15" s="9"/>
      <c r="M15" s="9"/>
      <c r="N15" s="9"/>
      <c r="O15" s="9"/>
      <c r="P15" s="9"/>
      <c r="Q15" s="6">
        <f t="shared" si="0"/>
        <v>25.714285714285715</v>
      </c>
    </row>
    <row r="16" spans="2:20" x14ac:dyDescent="0.4">
      <c r="B16" s="8">
        <f t="shared" si="1"/>
        <v>8</v>
      </c>
      <c r="C16" s="41" t="s">
        <v>193</v>
      </c>
      <c r="D16" s="41" t="s">
        <v>215</v>
      </c>
      <c r="E16" s="41"/>
      <c r="F16" s="41"/>
      <c r="G16" s="41"/>
      <c r="H16" s="41"/>
      <c r="I16" s="41"/>
      <c r="J16" s="9">
        <v>90</v>
      </c>
      <c r="K16" s="9">
        <v>85</v>
      </c>
      <c r="L16" s="9"/>
      <c r="M16" s="9"/>
      <c r="N16" s="9"/>
      <c r="O16" s="9"/>
      <c r="P16" s="9"/>
      <c r="Q16" s="6">
        <f t="shared" si="0"/>
        <v>25</v>
      </c>
    </row>
    <row r="17" spans="2:17" x14ac:dyDescent="0.4">
      <c r="B17" s="8">
        <f t="shared" si="1"/>
        <v>9</v>
      </c>
      <c r="C17" s="41" t="s">
        <v>194</v>
      </c>
      <c r="D17" s="41" t="s">
        <v>216</v>
      </c>
      <c r="E17" s="41"/>
      <c r="F17" s="41"/>
      <c r="G17" s="41"/>
      <c r="H17" s="41"/>
      <c r="I17" s="41"/>
      <c r="J17" s="9">
        <v>95</v>
      </c>
      <c r="K17" s="9">
        <v>90</v>
      </c>
      <c r="L17" s="9"/>
      <c r="M17" s="9"/>
      <c r="N17" s="9"/>
      <c r="O17" s="9"/>
      <c r="P17" s="9"/>
      <c r="Q17" s="6">
        <f t="shared" si="0"/>
        <v>26.428571428571427</v>
      </c>
    </row>
    <row r="18" spans="2:17" x14ac:dyDescent="0.4">
      <c r="B18" s="8">
        <f t="shared" si="1"/>
        <v>10</v>
      </c>
      <c r="C18" s="41" t="s">
        <v>195</v>
      </c>
      <c r="D18" s="41" t="s">
        <v>217</v>
      </c>
      <c r="E18" s="41"/>
      <c r="F18" s="41"/>
      <c r="G18" s="41"/>
      <c r="H18" s="41"/>
      <c r="I18" s="41"/>
      <c r="J18" s="9">
        <v>78</v>
      </c>
      <c r="K18" s="9">
        <v>80</v>
      </c>
      <c r="L18" s="9"/>
      <c r="M18" s="9"/>
      <c r="N18" s="9"/>
      <c r="O18" s="9"/>
      <c r="P18" s="9"/>
      <c r="Q18" s="6">
        <f t="shared" si="0"/>
        <v>22.571428571428573</v>
      </c>
    </row>
    <row r="19" spans="2:17" x14ac:dyDescent="0.4">
      <c r="B19" s="8">
        <f t="shared" si="1"/>
        <v>11</v>
      </c>
      <c r="C19" s="41" t="s">
        <v>196</v>
      </c>
      <c r="D19" s="41" t="s">
        <v>218</v>
      </c>
      <c r="E19" s="41"/>
      <c r="F19" s="41"/>
      <c r="G19" s="41"/>
      <c r="H19" s="41"/>
      <c r="I19" s="41"/>
      <c r="J19" s="9">
        <v>85</v>
      </c>
      <c r="K19" s="9">
        <v>90</v>
      </c>
      <c r="L19" s="9"/>
      <c r="M19" s="9"/>
      <c r="N19" s="9"/>
      <c r="O19" s="9"/>
      <c r="P19" s="9"/>
      <c r="Q19" s="6">
        <f t="shared" si="0"/>
        <v>25</v>
      </c>
    </row>
    <row r="20" spans="2:17" x14ac:dyDescent="0.4">
      <c r="B20" s="8">
        <f t="shared" si="1"/>
        <v>12</v>
      </c>
      <c r="C20" s="41" t="s">
        <v>197</v>
      </c>
      <c r="D20" s="41" t="s">
        <v>219</v>
      </c>
      <c r="E20" s="41"/>
      <c r="F20" s="41"/>
      <c r="G20" s="41"/>
      <c r="H20" s="41"/>
      <c r="I20" s="41"/>
      <c r="J20" s="9">
        <v>78</v>
      </c>
      <c r="K20" s="9">
        <v>0</v>
      </c>
      <c r="L20" s="9"/>
      <c r="M20" s="9"/>
      <c r="N20" s="9"/>
      <c r="O20" s="9"/>
      <c r="P20" s="9"/>
      <c r="Q20" s="6">
        <f t="shared" si="0"/>
        <v>11.142857142857142</v>
      </c>
    </row>
    <row r="21" spans="2:17" x14ac:dyDescent="0.4">
      <c r="B21" s="8">
        <f t="shared" si="1"/>
        <v>13</v>
      </c>
      <c r="C21" s="41" t="s">
        <v>198</v>
      </c>
      <c r="D21" s="41" t="s">
        <v>220</v>
      </c>
      <c r="E21" s="41"/>
      <c r="F21" s="41"/>
      <c r="G21" s="41"/>
      <c r="H21" s="41"/>
      <c r="I21" s="41"/>
      <c r="J21" s="9">
        <v>88</v>
      </c>
      <c r="K21" s="9">
        <v>85</v>
      </c>
      <c r="L21" s="9"/>
      <c r="M21" s="9"/>
      <c r="N21" s="9"/>
      <c r="O21" s="9"/>
      <c r="P21" s="9"/>
      <c r="Q21" s="6">
        <f t="shared" si="0"/>
        <v>24.714285714285715</v>
      </c>
    </row>
    <row r="22" spans="2:17" x14ac:dyDescent="0.4">
      <c r="B22" s="8">
        <f t="shared" si="1"/>
        <v>14</v>
      </c>
      <c r="C22" s="41" t="s">
        <v>199</v>
      </c>
      <c r="D22" s="41" t="s">
        <v>221</v>
      </c>
      <c r="E22" s="41"/>
      <c r="F22" s="41"/>
      <c r="G22" s="41"/>
      <c r="H22" s="41"/>
      <c r="I22" s="41"/>
      <c r="J22" s="9">
        <v>90</v>
      </c>
      <c r="K22" s="9">
        <v>90</v>
      </c>
      <c r="L22" s="9"/>
      <c r="M22" s="9"/>
      <c r="N22" s="9"/>
      <c r="O22" s="9"/>
      <c r="P22" s="9"/>
      <c r="Q22" s="6">
        <f t="shared" si="0"/>
        <v>25.714285714285715</v>
      </c>
    </row>
    <row r="23" spans="2:17" x14ac:dyDescent="0.4">
      <c r="B23" s="8">
        <f t="shared" si="1"/>
        <v>15</v>
      </c>
      <c r="C23" s="41" t="s">
        <v>200</v>
      </c>
      <c r="D23" s="41" t="s">
        <v>222</v>
      </c>
      <c r="E23" s="41"/>
      <c r="F23" s="41"/>
      <c r="G23" s="41"/>
      <c r="H23" s="41"/>
      <c r="I23" s="41"/>
      <c r="J23" s="9">
        <v>80</v>
      </c>
      <c r="K23" s="9">
        <v>85</v>
      </c>
      <c r="L23" s="9"/>
      <c r="M23" s="9"/>
      <c r="N23" s="9"/>
      <c r="O23" s="9"/>
      <c r="P23" s="9"/>
      <c r="Q23" s="6">
        <f t="shared" si="0"/>
        <v>23.571428571428573</v>
      </c>
    </row>
    <row r="24" spans="2:17" x14ac:dyDescent="0.4">
      <c r="B24" s="8">
        <f t="shared" si="1"/>
        <v>16</v>
      </c>
      <c r="C24" s="41" t="s">
        <v>231</v>
      </c>
      <c r="D24" s="41" t="s">
        <v>223</v>
      </c>
      <c r="E24" s="41"/>
      <c r="F24" s="41"/>
      <c r="G24" s="41"/>
      <c r="H24" s="41"/>
      <c r="I24" s="41"/>
      <c r="J24" s="9">
        <v>80</v>
      </c>
      <c r="K24" s="9">
        <v>0</v>
      </c>
      <c r="L24" s="9"/>
      <c r="M24" s="9"/>
      <c r="N24" s="9"/>
      <c r="O24" s="9"/>
      <c r="P24" s="9"/>
      <c r="Q24" s="6">
        <f t="shared" si="0"/>
        <v>11.428571428571429</v>
      </c>
    </row>
    <row r="25" spans="2:17" x14ac:dyDescent="0.4">
      <c r="B25" s="8">
        <f t="shared" si="1"/>
        <v>17</v>
      </c>
      <c r="C25" s="41" t="s">
        <v>201</v>
      </c>
      <c r="D25" s="41" t="s">
        <v>224</v>
      </c>
      <c r="E25" s="41"/>
      <c r="F25" s="41"/>
      <c r="G25" s="41"/>
      <c r="H25" s="41"/>
      <c r="I25" s="41"/>
      <c r="J25" s="9">
        <v>85</v>
      </c>
      <c r="K25" s="9">
        <v>80</v>
      </c>
      <c r="L25" s="9"/>
      <c r="M25" s="9"/>
      <c r="N25" s="9"/>
      <c r="O25" s="9"/>
      <c r="P25" s="9"/>
      <c r="Q25" s="6">
        <f t="shared" si="0"/>
        <v>23.571428571428573</v>
      </c>
    </row>
    <row r="26" spans="2:17" x14ac:dyDescent="0.4">
      <c r="B26" s="8">
        <f t="shared" si="1"/>
        <v>18</v>
      </c>
      <c r="C26" s="41" t="s">
        <v>202</v>
      </c>
      <c r="D26" s="41" t="s">
        <v>225</v>
      </c>
      <c r="E26" s="41"/>
      <c r="F26" s="41"/>
      <c r="G26" s="41"/>
      <c r="H26" s="41"/>
      <c r="I26" s="41"/>
      <c r="J26" s="9">
        <v>90</v>
      </c>
      <c r="K26" s="9">
        <v>80</v>
      </c>
      <c r="L26" s="9"/>
      <c r="M26" s="9"/>
      <c r="N26" s="9"/>
      <c r="O26" s="9"/>
      <c r="P26" s="9"/>
      <c r="Q26" s="6">
        <f t="shared" si="0"/>
        <v>24.285714285714285</v>
      </c>
    </row>
    <row r="27" spans="2:17" x14ac:dyDescent="0.4">
      <c r="B27" s="8">
        <f t="shared" si="1"/>
        <v>19</v>
      </c>
      <c r="C27" s="41" t="s">
        <v>203</v>
      </c>
      <c r="D27" s="41" t="s">
        <v>226</v>
      </c>
      <c r="E27" s="41"/>
      <c r="F27" s="41"/>
      <c r="G27" s="41"/>
      <c r="H27" s="41"/>
      <c r="I27" s="41"/>
      <c r="J27" s="9">
        <v>88</v>
      </c>
      <c r="K27" s="40">
        <v>85</v>
      </c>
      <c r="L27" s="9"/>
      <c r="M27" s="9"/>
      <c r="N27" s="9"/>
      <c r="O27" s="9"/>
      <c r="P27" s="9"/>
      <c r="Q27" s="6">
        <f t="shared" si="0"/>
        <v>24.714285714285715</v>
      </c>
    </row>
    <row r="28" spans="2:17" x14ac:dyDescent="0.4">
      <c r="B28" s="8">
        <f t="shared" si="1"/>
        <v>20</v>
      </c>
      <c r="C28" s="41" t="s">
        <v>204</v>
      </c>
      <c r="D28" s="41" t="s">
        <v>227</v>
      </c>
      <c r="E28" s="41"/>
      <c r="F28" s="41"/>
      <c r="G28" s="41"/>
      <c r="H28" s="41"/>
      <c r="I28" s="41"/>
      <c r="J28" s="9">
        <v>95</v>
      </c>
      <c r="K28" s="40">
        <v>95</v>
      </c>
      <c r="L28" s="9"/>
      <c r="M28" s="9"/>
      <c r="N28" s="9"/>
      <c r="O28" s="9"/>
      <c r="P28" s="9"/>
      <c r="Q28" s="6">
        <f t="shared" si="0"/>
        <v>27.142857142857142</v>
      </c>
    </row>
    <row r="29" spans="2:17" x14ac:dyDescent="0.4">
      <c r="B29" s="8">
        <f t="shared" si="1"/>
        <v>21</v>
      </c>
      <c r="C29" s="41" t="s">
        <v>205</v>
      </c>
      <c r="D29" s="41" t="s">
        <v>228</v>
      </c>
      <c r="E29" s="41"/>
      <c r="F29" s="41"/>
      <c r="G29" s="41"/>
      <c r="H29" s="41"/>
      <c r="I29" s="41"/>
      <c r="J29" s="9">
        <v>95</v>
      </c>
      <c r="K29" s="40">
        <v>95</v>
      </c>
      <c r="L29" s="9"/>
      <c r="M29" s="9"/>
      <c r="N29" s="9"/>
      <c r="O29" s="9"/>
      <c r="P29" s="9"/>
      <c r="Q29" s="6">
        <f t="shared" si="0"/>
        <v>27.142857142857142</v>
      </c>
    </row>
    <row r="30" spans="2:17" x14ac:dyDescent="0.4">
      <c r="B30" s="8">
        <f t="shared" si="1"/>
        <v>22</v>
      </c>
      <c r="C30" s="41" t="s">
        <v>206</v>
      </c>
      <c r="D30" s="41" t="s">
        <v>229</v>
      </c>
      <c r="E30" s="41"/>
      <c r="F30" s="41"/>
      <c r="G30" s="41"/>
      <c r="H30" s="41"/>
      <c r="I30" s="41"/>
      <c r="J30" s="9">
        <v>78</v>
      </c>
      <c r="K30" s="40">
        <v>70</v>
      </c>
      <c r="L30" s="9"/>
      <c r="M30" s="9"/>
      <c r="N30" s="9"/>
      <c r="O30" s="9"/>
      <c r="P30" s="9"/>
      <c r="Q30" s="6">
        <f t="shared" si="0"/>
        <v>21.142857142857142</v>
      </c>
    </row>
    <row r="31" spans="2:17" x14ac:dyDescent="0.4">
      <c r="B31" s="8">
        <f t="shared" si="1"/>
        <v>23</v>
      </c>
      <c r="C31" s="41" t="s">
        <v>207</v>
      </c>
      <c r="D31" s="41" t="s">
        <v>230</v>
      </c>
      <c r="E31" s="41"/>
      <c r="F31" s="41"/>
      <c r="G31" s="41"/>
      <c r="H31" s="41"/>
      <c r="I31" s="41"/>
      <c r="J31" s="9">
        <v>80</v>
      </c>
      <c r="K31" s="40">
        <v>80</v>
      </c>
      <c r="L31" s="9"/>
      <c r="M31" s="9"/>
      <c r="N31" s="9"/>
      <c r="O31" s="9"/>
      <c r="P31" s="9"/>
      <c r="Q31" s="6">
        <f t="shared" si="0"/>
        <v>22.857142857142858</v>
      </c>
    </row>
    <row r="32" spans="2:17" x14ac:dyDescent="0.4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38">
        <f t="shared" ref="Q32:Q33" si="2">SUM(J32:P32)/7</f>
        <v>0</v>
      </c>
    </row>
    <row r="33" spans="2:17" x14ac:dyDescent="0.4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38">
        <f t="shared" si="2"/>
        <v>0</v>
      </c>
    </row>
    <row r="34" spans="2:17" x14ac:dyDescent="0.4">
      <c r="C34" s="46"/>
      <c r="D34" s="46"/>
      <c r="E34" s="7"/>
      <c r="H34" s="51" t="s">
        <v>19</v>
      </c>
      <c r="I34" s="51"/>
      <c r="J34" s="13">
        <f t="shared" ref="J34:P34" si="3">COUNTIF(J9:J33,"&gt;=70")</f>
        <v>23</v>
      </c>
      <c r="K34" s="13">
        <f t="shared" si="3"/>
        <v>21</v>
      </c>
      <c r="L34" s="13">
        <f t="shared" si="3"/>
        <v>0</v>
      </c>
      <c r="M34" s="13">
        <f t="shared" si="3"/>
        <v>0</v>
      </c>
      <c r="N34" s="13">
        <f t="shared" si="3"/>
        <v>0</v>
      </c>
      <c r="O34" s="13">
        <f t="shared" si="3"/>
        <v>0</v>
      </c>
      <c r="P34" s="13">
        <f t="shared" si="3"/>
        <v>0</v>
      </c>
      <c r="Q34" s="17">
        <f>COUNTIF(Q9:Q31,"&gt;=70")</f>
        <v>0</v>
      </c>
    </row>
    <row r="35" spans="2:17" x14ac:dyDescent="0.4">
      <c r="C35" s="46"/>
      <c r="D35" s="46"/>
      <c r="E35" s="11"/>
      <c r="H35" s="49" t="s">
        <v>20</v>
      </c>
      <c r="I35" s="49"/>
      <c r="J35" s="14">
        <f t="shared" ref="J35:Q35" si="4">COUNTIF(J9:J33,"&lt;70")</f>
        <v>0</v>
      </c>
      <c r="K35" s="45">
        <f t="shared" si="4"/>
        <v>2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14">
        <f t="shared" si="4"/>
        <v>0</v>
      </c>
      <c r="P35" s="14">
        <f t="shared" si="4"/>
        <v>0</v>
      </c>
      <c r="Q35" s="14">
        <f t="shared" si="4"/>
        <v>25</v>
      </c>
    </row>
    <row r="36" spans="2:17" x14ac:dyDescent="0.4">
      <c r="C36" s="46"/>
      <c r="D36" s="46"/>
      <c r="E36" s="46"/>
      <c r="H36" s="49" t="s">
        <v>21</v>
      </c>
      <c r="I36" s="49"/>
      <c r="J36" s="14">
        <f t="shared" ref="J36:Q36" si="5">COUNT(J9:J33)</f>
        <v>23</v>
      </c>
      <c r="K36" s="14">
        <f t="shared" si="5"/>
        <v>23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25</v>
      </c>
    </row>
    <row r="37" spans="2:17" x14ac:dyDescent="0.4">
      <c r="C37" s="46"/>
      <c r="D37" s="46"/>
      <c r="E37" s="7"/>
      <c r="F37" s="4"/>
      <c r="H37" s="50" t="s">
        <v>16</v>
      </c>
      <c r="I37" s="50"/>
      <c r="J37" s="15">
        <f>J34/J36</f>
        <v>1</v>
      </c>
      <c r="K37" s="16">
        <f t="shared" ref="K37:Q37" si="6">K34/K36</f>
        <v>0.91304347826086951</v>
      </c>
      <c r="L37" s="16" t="e">
        <f t="shared" si="6"/>
        <v>#DIV/0!</v>
      </c>
      <c r="M37" s="16" t="e">
        <f t="shared" si="6"/>
        <v>#DIV/0!</v>
      </c>
      <c r="N37" s="16" t="e">
        <f t="shared" si="6"/>
        <v>#DIV/0!</v>
      </c>
      <c r="O37" s="16" t="e">
        <f t="shared" si="6"/>
        <v>#DIV/0!</v>
      </c>
      <c r="P37" s="16" t="e">
        <f t="shared" si="6"/>
        <v>#DIV/0!</v>
      </c>
      <c r="Q37" s="16">
        <f t="shared" si="6"/>
        <v>0</v>
      </c>
    </row>
    <row r="38" spans="2:17" x14ac:dyDescent="0.4">
      <c r="C38" s="46"/>
      <c r="D38" s="46"/>
      <c r="E38" s="7"/>
      <c r="F38" s="4"/>
      <c r="H38" s="50" t="s">
        <v>17</v>
      </c>
      <c r="I38" s="50"/>
      <c r="J38" s="15">
        <f>J35/J36</f>
        <v>0</v>
      </c>
      <c r="K38" s="15">
        <f t="shared" ref="K38:Q38" si="7">K35/K36</f>
        <v>8.6956521739130432E-2</v>
      </c>
      <c r="L38" s="16" t="e">
        <f t="shared" si="7"/>
        <v>#DIV/0!</v>
      </c>
      <c r="M38" s="16" t="e">
        <f t="shared" si="7"/>
        <v>#DIV/0!</v>
      </c>
      <c r="N38" s="16" t="e">
        <f t="shared" si="7"/>
        <v>#DIV/0!</v>
      </c>
      <c r="O38" s="16" t="e">
        <f t="shared" si="7"/>
        <v>#DIV/0!</v>
      </c>
      <c r="P38" s="16" t="e">
        <f t="shared" si="7"/>
        <v>#DIV/0!</v>
      </c>
      <c r="Q38" s="16">
        <f t="shared" si="7"/>
        <v>1</v>
      </c>
    </row>
    <row r="39" spans="2:17" x14ac:dyDescent="0.4">
      <c r="C39" s="46"/>
      <c r="D39" s="46"/>
      <c r="E39" s="11"/>
      <c r="F39" s="4"/>
    </row>
    <row r="40" spans="2:17" x14ac:dyDescent="0.4">
      <c r="C40" s="7"/>
      <c r="D40" s="7"/>
      <c r="E40" s="11"/>
      <c r="F40" s="4"/>
    </row>
    <row r="41" spans="2:17" x14ac:dyDescent="0.4">
      <c r="J41" s="47"/>
      <c r="K41" s="47"/>
      <c r="L41" s="47"/>
      <c r="M41" s="47"/>
      <c r="N41" s="47"/>
      <c r="O41" s="47"/>
      <c r="P41" s="47"/>
    </row>
    <row r="42" spans="2:17" x14ac:dyDescent="0.4">
      <c r="J42" s="48" t="s">
        <v>18</v>
      </c>
      <c r="K42" s="48"/>
      <c r="L42" s="48"/>
      <c r="M42" s="48"/>
      <c r="N42" s="48"/>
      <c r="O42" s="48"/>
      <c r="P42" s="48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C34:D34"/>
    <mergeCell ref="H34:I34"/>
    <mergeCell ref="B32:D32"/>
    <mergeCell ref="E32:G32"/>
    <mergeCell ref="H32:J32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  <mergeCell ref="K32:M32"/>
    <mergeCell ref="N32:P32"/>
    <mergeCell ref="B33:D33"/>
    <mergeCell ref="E33:G33"/>
    <mergeCell ref="H33:J33"/>
    <mergeCell ref="K33:M33"/>
    <mergeCell ref="N33:P3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T51"/>
  <sheetViews>
    <sheetView topLeftCell="N36" zoomScale="155" workbookViewId="0">
      <selection activeCell="T12" sqref="T12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20" ht="15.9" x14ac:dyDescent="0.4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  <c r="R2" s="1"/>
    </row>
    <row r="3" spans="2:20" x14ac:dyDescent="0.4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8"/>
      <c r="R3" s="28"/>
    </row>
    <row r="4" spans="2:20" x14ac:dyDescent="0.4">
      <c r="C4" s="18" t="s">
        <v>0</v>
      </c>
      <c r="D4" s="58" t="s">
        <v>119</v>
      </c>
      <c r="E4" s="58"/>
      <c r="F4" s="58"/>
      <c r="G4" s="58"/>
      <c r="I4" s="18" t="s">
        <v>1</v>
      </c>
      <c r="J4" s="52" t="s">
        <v>120</v>
      </c>
      <c r="K4" s="52"/>
      <c r="M4" s="18" t="s">
        <v>2</v>
      </c>
      <c r="N4" s="59">
        <v>45203</v>
      </c>
      <c r="O4" s="59"/>
    </row>
    <row r="5" spans="2:20" ht="6.75" customHeight="1" x14ac:dyDescent="0.4">
      <c r="D5" s="20"/>
      <c r="E5" s="20"/>
      <c r="F5" s="20"/>
      <c r="G5" s="20"/>
    </row>
    <row r="6" spans="2:20" x14ac:dyDescent="0.4">
      <c r="C6" s="18" t="s">
        <v>3</v>
      </c>
      <c r="D6" s="52" t="s">
        <v>305</v>
      </c>
      <c r="E6" s="52"/>
      <c r="F6" s="52"/>
      <c r="G6" s="52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20" ht="11.25" customHeight="1" x14ac:dyDescent="0.4"/>
    <row r="8" spans="2:20" x14ac:dyDescent="0.4">
      <c r="B8" s="2" t="s">
        <v>4</v>
      </c>
      <c r="C8" s="2" t="s">
        <v>6</v>
      </c>
      <c r="D8" s="55" t="s">
        <v>5</v>
      </c>
      <c r="E8" s="55"/>
      <c r="F8" s="55"/>
      <c r="G8" s="55"/>
      <c r="H8" s="55"/>
      <c r="I8" s="55"/>
      <c r="J8" s="27" t="s">
        <v>7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5" t="s">
        <v>23</v>
      </c>
    </row>
    <row r="9" spans="2:20" x14ac:dyDescent="0.4">
      <c r="B9" s="2">
        <v>1</v>
      </c>
      <c r="C9" s="18" t="s">
        <v>121</v>
      </c>
      <c r="D9" s="18" t="s">
        <v>154</v>
      </c>
      <c r="E9" s="36"/>
      <c r="F9" s="36"/>
      <c r="G9" s="36"/>
      <c r="H9" s="36"/>
      <c r="I9" s="37"/>
      <c r="J9" s="27">
        <v>90</v>
      </c>
      <c r="K9" s="27">
        <v>90</v>
      </c>
      <c r="L9" s="27">
        <v>80</v>
      </c>
      <c r="M9" s="27">
        <v>0</v>
      </c>
      <c r="N9" s="27">
        <v>0</v>
      </c>
      <c r="O9" s="27">
        <v>0</v>
      </c>
      <c r="P9" s="27">
        <v>0</v>
      </c>
      <c r="Q9" s="6">
        <f t="shared" ref="Q9:Q27" si="0">SUM(J9:P9)/7</f>
        <v>37.142857142857146</v>
      </c>
      <c r="S9" s="41"/>
      <c r="T9" s="41"/>
    </row>
    <row r="10" spans="2:20" x14ac:dyDescent="0.4">
      <c r="B10" s="2">
        <v>2</v>
      </c>
      <c r="C10" s="18" t="s">
        <v>122</v>
      </c>
      <c r="D10" s="18" t="s">
        <v>155</v>
      </c>
      <c r="E10" s="36"/>
      <c r="F10" s="36"/>
      <c r="G10" s="36"/>
      <c r="H10" s="36"/>
      <c r="I10" s="37"/>
      <c r="J10" s="27">
        <v>90</v>
      </c>
      <c r="K10" s="43">
        <v>90</v>
      </c>
      <c r="L10" s="27">
        <v>70</v>
      </c>
      <c r="M10" s="27">
        <v>0</v>
      </c>
      <c r="N10" s="27">
        <v>0</v>
      </c>
      <c r="O10" s="27">
        <v>0</v>
      </c>
      <c r="P10" s="27">
        <v>0</v>
      </c>
      <c r="Q10" s="6">
        <f t="shared" si="0"/>
        <v>35.714285714285715</v>
      </c>
      <c r="S10" s="41"/>
      <c r="T10" s="64"/>
    </row>
    <row r="11" spans="2:20" x14ac:dyDescent="0.4">
      <c r="B11" s="2">
        <v>3</v>
      </c>
      <c r="C11" s="18" t="s">
        <v>123</v>
      </c>
      <c r="D11" s="18" t="s">
        <v>156</v>
      </c>
      <c r="E11" s="36"/>
      <c r="F11" s="36"/>
      <c r="G11" s="36"/>
      <c r="H11" s="36"/>
      <c r="I11" s="37"/>
      <c r="J11" s="27">
        <v>80</v>
      </c>
      <c r="K11" s="43">
        <v>90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6">
        <f t="shared" si="0"/>
        <v>24.285714285714285</v>
      </c>
      <c r="S11" s="41"/>
      <c r="T11" s="41"/>
    </row>
    <row r="12" spans="2:20" x14ac:dyDescent="0.4">
      <c r="B12" s="2">
        <v>4</v>
      </c>
      <c r="C12" s="18" t="s">
        <v>124</v>
      </c>
      <c r="D12" s="18" t="s">
        <v>157</v>
      </c>
      <c r="E12" s="36"/>
      <c r="F12" s="36"/>
      <c r="G12" s="36"/>
      <c r="H12" s="36"/>
      <c r="I12" s="37"/>
      <c r="J12" s="27">
        <v>70</v>
      </c>
      <c r="K12" s="43">
        <v>90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6">
        <f t="shared" si="0"/>
        <v>22.857142857142858</v>
      </c>
      <c r="S12" s="41"/>
      <c r="T12" s="63"/>
    </row>
    <row r="13" spans="2:20" x14ac:dyDescent="0.4">
      <c r="B13" s="2">
        <v>5</v>
      </c>
      <c r="C13" s="18" t="s">
        <v>125</v>
      </c>
      <c r="D13" s="18" t="s">
        <v>158</v>
      </c>
      <c r="E13" s="36"/>
      <c r="F13" s="36"/>
      <c r="G13" s="36"/>
      <c r="H13" s="36"/>
      <c r="I13" s="37"/>
      <c r="J13" s="27">
        <v>70</v>
      </c>
      <c r="K13" s="43">
        <v>90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6">
        <f t="shared" si="0"/>
        <v>22.857142857142858</v>
      </c>
    </row>
    <row r="14" spans="2:20" x14ac:dyDescent="0.4">
      <c r="B14" s="2">
        <v>6</v>
      </c>
      <c r="C14" s="18" t="s">
        <v>126</v>
      </c>
      <c r="D14" s="18" t="s">
        <v>159</v>
      </c>
      <c r="E14" s="36"/>
      <c r="F14" s="36"/>
      <c r="G14" s="36"/>
      <c r="H14" s="36"/>
      <c r="I14" s="37"/>
      <c r="J14" s="27">
        <v>70</v>
      </c>
      <c r="K14" s="43">
        <v>90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6">
        <f t="shared" si="0"/>
        <v>22.857142857142858</v>
      </c>
    </row>
    <row r="15" spans="2:20" x14ac:dyDescent="0.4">
      <c r="B15" s="2">
        <v>7</v>
      </c>
      <c r="C15" s="18" t="s">
        <v>127</v>
      </c>
      <c r="D15" s="18" t="s">
        <v>160</v>
      </c>
      <c r="E15" s="36"/>
      <c r="F15" s="36"/>
      <c r="G15" s="36"/>
      <c r="H15" s="36"/>
      <c r="I15" s="37"/>
      <c r="J15" s="27">
        <v>80</v>
      </c>
      <c r="K15" s="43">
        <v>90</v>
      </c>
      <c r="L15" s="27">
        <v>75</v>
      </c>
      <c r="M15" s="27">
        <v>0</v>
      </c>
      <c r="N15" s="27">
        <v>0</v>
      </c>
      <c r="O15" s="27">
        <v>0</v>
      </c>
      <c r="P15" s="27">
        <v>0</v>
      </c>
      <c r="Q15" s="6">
        <f t="shared" si="0"/>
        <v>35</v>
      </c>
    </row>
    <row r="16" spans="2:20" x14ac:dyDescent="0.4">
      <c r="B16" s="2">
        <v>8</v>
      </c>
      <c r="C16" s="18" t="s">
        <v>128</v>
      </c>
      <c r="D16" s="18" t="s">
        <v>161</v>
      </c>
      <c r="E16" s="36"/>
      <c r="F16" s="36"/>
      <c r="G16" s="36"/>
      <c r="H16" s="36"/>
      <c r="I16" s="37"/>
      <c r="J16" s="27">
        <v>80</v>
      </c>
      <c r="K16" s="43">
        <v>90</v>
      </c>
      <c r="L16" s="27">
        <v>70</v>
      </c>
      <c r="M16" s="27">
        <v>0</v>
      </c>
      <c r="N16" s="27">
        <v>0</v>
      </c>
      <c r="O16" s="27">
        <v>0</v>
      </c>
      <c r="P16" s="27">
        <v>0</v>
      </c>
      <c r="Q16" s="6">
        <f t="shared" si="0"/>
        <v>34.285714285714285</v>
      </c>
    </row>
    <row r="17" spans="2:17" x14ac:dyDescent="0.4">
      <c r="B17" s="2">
        <v>9</v>
      </c>
      <c r="C17" s="18" t="s">
        <v>129</v>
      </c>
      <c r="D17" s="18" t="s">
        <v>162</v>
      </c>
      <c r="E17" s="36"/>
      <c r="F17" s="36"/>
      <c r="G17" s="36"/>
      <c r="H17" s="36"/>
      <c r="I17" s="37"/>
      <c r="J17" s="27">
        <v>70</v>
      </c>
      <c r="K17" s="43">
        <v>90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6">
        <f t="shared" si="0"/>
        <v>22.857142857142858</v>
      </c>
    </row>
    <row r="18" spans="2:17" x14ac:dyDescent="0.4">
      <c r="B18" s="2">
        <v>10</v>
      </c>
      <c r="C18" s="18" t="s">
        <v>130</v>
      </c>
      <c r="D18" s="18" t="s">
        <v>163</v>
      </c>
      <c r="E18" s="36"/>
      <c r="F18" s="36"/>
      <c r="G18" s="36"/>
      <c r="H18" s="36"/>
      <c r="I18" s="37"/>
      <c r="J18" s="27">
        <v>80</v>
      </c>
      <c r="K18" s="43">
        <v>90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6">
        <f t="shared" si="0"/>
        <v>24.285714285714285</v>
      </c>
    </row>
    <row r="19" spans="2:17" x14ac:dyDescent="0.4">
      <c r="B19" s="2">
        <v>11</v>
      </c>
      <c r="C19" s="18" t="s">
        <v>131</v>
      </c>
      <c r="D19" s="18" t="s">
        <v>164</v>
      </c>
      <c r="E19" s="36"/>
      <c r="F19" s="36"/>
      <c r="G19" s="36"/>
      <c r="H19" s="36"/>
      <c r="I19" s="37"/>
      <c r="J19" s="27">
        <v>70</v>
      </c>
      <c r="K19" s="43">
        <v>90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6">
        <f t="shared" si="0"/>
        <v>22.857142857142858</v>
      </c>
    </row>
    <row r="20" spans="2:17" x14ac:dyDescent="0.4">
      <c r="B20" s="2">
        <v>12</v>
      </c>
      <c r="C20" s="18" t="s">
        <v>132</v>
      </c>
      <c r="D20" s="18" t="s">
        <v>165</v>
      </c>
      <c r="E20" s="36"/>
      <c r="F20" s="36"/>
      <c r="G20" s="36"/>
      <c r="H20" s="36"/>
      <c r="I20" s="37"/>
      <c r="J20" s="27">
        <v>85</v>
      </c>
      <c r="K20" s="43">
        <v>90</v>
      </c>
      <c r="L20" s="27">
        <v>70</v>
      </c>
      <c r="M20" s="27">
        <v>0</v>
      </c>
      <c r="N20" s="27">
        <v>0</v>
      </c>
      <c r="O20" s="27">
        <v>0</v>
      </c>
      <c r="P20" s="27">
        <v>0</v>
      </c>
      <c r="Q20" s="6">
        <f t="shared" si="0"/>
        <v>35</v>
      </c>
    </row>
    <row r="21" spans="2:17" x14ac:dyDescent="0.4">
      <c r="B21" s="2">
        <v>13</v>
      </c>
      <c r="C21" s="18" t="s">
        <v>133</v>
      </c>
      <c r="D21" s="18" t="s">
        <v>166</v>
      </c>
      <c r="E21" s="36"/>
      <c r="F21" s="36"/>
      <c r="G21" s="36"/>
      <c r="H21" s="36"/>
      <c r="I21" s="37"/>
      <c r="J21" s="27">
        <v>80</v>
      </c>
      <c r="K21" s="43">
        <v>90</v>
      </c>
      <c r="L21" s="27">
        <v>80</v>
      </c>
      <c r="M21" s="27">
        <v>0</v>
      </c>
      <c r="N21" s="27">
        <v>0</v>
      </c>
      <c r="O21" s="27">
        <v>0</v>
      </c>
      <c r="P21" s="27">
        <v>0</v>
      </c>
      <c r="Q21" s="6">
        <f t="shared" si="0"/>
        <v>35.714285714285715</v>
      </c>
    </row>
    <row r="22" spans="2:17" x14ac:dyDescent="0.4">
      <c r="B22" s="2">
        <v>14</v>
      </c>
      <c r="C22" s="18" t="s">
        <v>134</v>
      </c>
      <c r="D22" s="18" t="s">
        <v>167</v>
      </c>
      <c r="E22" s="36"/>
      <c r="F22" s="36"/>
      <c r="G22" s="36"/>
      <c r="H22" s="36"/>
      <c r="I22" s="37"/>
      <c r="J22" s="27">
        <v>80</v>
      </c>
      <c r="K22" s="43">
        <v>90</v>
      </c>
      <c r="L22" s="27">
        <v>75</v>
      </c>
      <c r="M22" s="27">
        <v>0</v>
      </c>
      <c r="N22" s="27">
        <v>0</v>
      </c>
      <c r="O22" s="27">
        <v>0</v>
      </c>
      <c r="P22" s="27">
        <v>0</v>
      </c>
      <c r="Q22" s="6">
        <f t="shared" si="0"/>
        <v>35</v>
      </c>
    </row>
    <row r="23" spans="2:17" x14ac:dyDescent="0.4">
      <c r="B23" s="2">
        <v>15</v>
      </c>
      <c r="C23" s="18" t="s">
        <v>135</v>
      </c>
      <c r="D23" s="18" t="s">
        <v>168</v>
      </c>
      <c r="E23" s="36"/>
      <c r="F23" s="36"/>
      <c r="G23" s="36"/>
      <c r="H23" s="36"/>
      <c r="I23" s="37"/>
      <c r="J23" s="27">
        <v>80</v>
      </c>
      <c r="K23" s="43">
        <v>90</v>
      </c>
      <c r="L23" s="27">
        <v>70</v>
      </c>
      <c r="M23" s="27">
        <v>0</v>
      </c>
      <c r="N23" s="27">
        <v>0</v>
      </c>
      <c r="O23" s="27">
        <v>0</v>
      </c>
      <c r="P23" s="27">
        <v>0</v>
      </c>
      <c r="Q23" s="6">
        <f t="shared" si="0"/>
        <v>34.285714285714285</v>
      </c>
    </row>
    <row r="24" spans="2:17" x14ac:dyDescent="0.4">
      <c r="B24" s="2">
        <v>16</v>
      </c>
      <c r="C24" s="18" t="s">
        <v>136</v>
      </c>
      <c r="D24" s="18" t="s">
        <v>169</v>
      </c>
      <c r="E24" s="36"/>
      <c r="F24" s="36"/>
      <c r="G24" s="36"/>
      <c r="H24" s="36"/>
      <c r="I24" s="37"/>
      <c r="J24" s="27">
        <v>80</v>
      </c>
      <c r="K24" s="43">
        <v>90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6">
        <f t="shared" si="0"/>
        <v>24.285714285714285</v>
      </c>
    </row>
    <row r="25" spans="2:17" x14ac:dyDescent="0.4">
      <c r="B25" s="2">
        <v>17</v>
      </c>
      <c r="C25" s="18" t="s">
        <v>137</v>
      </c>
      <c r="D25" s="18" t="s">
        <v>170</v>
      </c>
      <c r="E25" s="36"/>
      <c r="F25" s="36"/>
      <c r="G25" s="36"/>
      <c r="H25" s="36"/>
      <c r="I25" s="37"/>
      <c r="J25" s="27">
        <v>80</v>
      </c>
      <c r="K25" s="43">
        <v>90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6">
        <f t="shared" si="0"/>
        <v>24.285714285714285</v>
      </c>
    </row>
    <row r="26" spans="2:17" x14ac:dyDescent="0.4">
      <c r="B26" s="2">
        <v>18</v>
      </c>
      <c r="C26" s="18" t="s">
        <v>138</v>
      </c>
      <c r="D26" s="18" t="s">
        <v>171</v>
      </c>
      <c r="E26" s="36"/>
      <c r="F26" s="36"/>
      <c r="G26" s="36"/>
      <c r="H26" s="36"/>
      <c r="I26" s="37"/>
      <c r="J26" s="27">
        <v>75</v>
      </c>
      <c r="K26" s="43">
        <v>90</v>
      </c>
      <c r="L26" s="27">
        <v>75</v>
      </c>
      <c r="M26" s="27">
        <v>0</v>
      </c>
      <c r="N26" s="27">
        <v>0</v>
      </c>
      <c r="O26" s="27">
        <v>0</v>
      </c>
      <c r="P26" s="27">
        <v>0</v>
      </c>
      <c r="Q26" s="6">
        <f t="shared" si="0"/>
        <v>34.285714285714285</v>
      </c>
    </row>
    <row r="27" spans="2:17" x14ac:dyDescent="0.4">
      <c r="B27" s="2">
        <v>19</v>
      </c>
      <c r="C27" s="18" t="s">
        <v>139</v>
      </c>
      <c r="D27" s="18" t="s">
        <v>172</v>
      </c>
      <c r="E27" s="36"/>
      <c r="F27" s="36"/>
      <c r="G27" s="36"/>
      <c r="H27" s="36"/>
      <c r="I27" s="37"/>
      <c r="J27" s="27">
        <v>80</v>
      </c>
      <c r="K27" s="43">
        <v>90</v>
      </c>
      <c r="L27" s="27">
        <v>75</v>
      </c>
      <c r="M27" s="27">
        <v>0</v>
      </c>
      <c r="N27" s="27">
        <v>0</v>
      </c>
      <c r="O27" s="27">
        <v>0</v>
      </c>
      <c r="P27" s="27">
        <v>0</v>
      </c>
      <c r="Q27" s="6">
        <f t="shared" si="0"/>
        <v>35</v>
      </c>
    </row>
    <row r="28" spans="2:17" x14ac:dyDescent="0.4">
      <c r="B28" s="2">
        <v>20</v>
      </c>
      <c r="C28" s="18" t="s">
        <v>140</v>
      </c>
      <c r="D28" s="18" t="s">
        <v>173</v>
      </c>
      <c r="E28" s="36"/>
      <c r="F28" s="36"/>
      <c r="G28" s="36"/>
      <c r="H28" s="36"/>
      <c r="I28" s="37"/>
      <c r="J28" s="27">
        <v>75</v>
      </c>
      <c r="K28" s="43">
        <v>90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6">
        <f t="shared" ref="Q28:Q41" si="1">SUM(J28:P28)/7</f>
        <v>23.571428571428573</v>
      </c>
    </row>
    <row r="29" spans="2:17" x14ac:dyDescent="0.4">
      <c r="B29" s="2">
        <v>21</v>
      </c>
      <c r="C29" s="18" t="s">
        <v>141</v>
      </c>
      <c r="D29" s="18" t="s">
        <v>174</v>
      </c>
      <c r="E29" s="36"/>
      <c r="F29" s="36"/>
      <c r="G29" s="36"/>
      <c r="H29" s="36"/>
      <c r="I29" s="37"/>
      <c r="J29" s="27">
        <v>90</v>
      </c>
      <c r="K29" s="43">
        <v>90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6">
        <f t="shared" si="1"/>
        <v>25.714285714285715</v>
      </c>
    </row>
    <row r="30" spans="2:17" x14ac:dyDescent="0.4">
      <c r="B30" s="2">
        <v>22</v>
      </c>
      <c r="C30" s="18" t="s">
        <v>142</v>
      </c>
      <c r="D30" s="18" t="s">
        <v>175</v>
      </c>
      <c r="E30" s="36"/>
      <c r="F30" s="36"/>
      <c r="G30" s="36"/>
      <c r="H30" s="36"/>
      <c r="I30" s="37"/>
      <c r="J30" s="27">
        <v>80</v>
      </c>
      <c r="K30" s="43">
        <v>90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6">
        <f t="shared" si="1"/>
        <v>24.285714285714285</v>
      </c>
    </row>
    <row r="31" spans="2:17" x14ac:dyDescent="0.4">
      <c r="B31" s="2">
        <v>23</v>
      </c>
      <c r="C31" s="18" t="s">
        <v>143</v>
      </c>
      <c r="D31" s="18" t="s">
        <v>176</v>
      </c>
      <c r="E31" s="36"/>
      <c r="F31" s="36"/>
      <c r="G31" s="36"/>
      <c r="H31" s="36"/>
      <c r="I31" s="37"/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6">
        <f t="shared" si="1"/>
        <v>0</v>
      </c>
    </row>
    <row r="32" spans="2:17" x14ac:dyDescent="0.4">
      <c r="B32" s="2">
        <v>24</v>
      </c>
      <c r="C32" s="18" t="s">
        <v>144</v>
      </c>
      <c r="D32" s="18" t="s">
        <v>177</v>
      </c>
      <c r="E32" s="36"/>
      <c r="F32" s="36"/>
      <c r="G32" s="36"/>
      <c r="H32" s="36"/>
      <c r="I32" s="37"/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6">
        <f t="shared" si="1"/>
        <v>0</v>
      </c>
    </row>
    <row r="33" spans="2:17" x14ac:dyDescent="0.4">
      <c r="B33" s="2">
        <v>25</v>
      </c>
      <c r="C33" s="18" t="s">
        <v>145</v>
      </c>
      <c r="D33" s="18" t="s">
        <v>178</v>
      </c>
      <c r="E33" s="36"/>
      <c r="F33" s="36"/>
      <c r="G33" s="36"/>
      <c r="H33" s="36"/>
      <c r="I33" s="37"/>
      <c r="J33" s="27">
        <v>70</v>
      </c>
      <c r="K33" s="27">
        <v>90</v>
      </c>
      <c r="L33" s="27">
        <v>70</v>
      </c>
      <c r="M33" s="27">
        <v>0</v>
      </c>
      <c r="N33" s="27">
        <v>0</v>
      </c>
      <c r="O33" s="27">
        <v>0</v>
      </c>
      <c r="P33" s="27">
        <v>0</v>
      </c>
      <c r="Q33" s="6">
        <f t="shared" si="1"/>
        <v>32.857142857142854</v>
      </c>
    </row>
    <row r="34" spans="2:17" x14ac:dyDescent="0.4">
      <c r="B34" s="2">
        <v>26</v>
      </c>
      <c r="C34" s="18" t="s">
        <v>146</v>
      </c>
      <c r="D34" s="18" t="s">
        <v>179</v>
      </c>
      <c r="E34" s="36"/>
      <c r="F34" s="36"/>
      <c r="G34" s="36"/>
      <c r="H34" s="36"/>
      <c r="I34" s="37"/>
      <c r="J34" s="27">
        <v>80</v>
      </c>
      <c r="K34" s="43">
        <v>90</v>
      </c>
      <c r="L34" s="27">
        <v>70</v>
      </c>
      <c r="M34" s="27">
        <v>0</v>
      </c>
      <c r="N34" s="27">
        <v>0</v>
      </c>
      <c r="O34" s="27">
        <v>0</v>
      </c>
      <c r="P34" s="27">
        <v>0</v>
      </c>
      <c r="Q34" s="6">
        <f t="shared" si="1"/>
        <v>34.285714285714285</v>
      </c>
    </row>
    <row r="35" spans="2:17" x14ac:dyDescent="0.4">
      <c r="B35" s="2">
        <v>27</v>
      </c>
      <c r="C35" s="18" t="s">
        <v>147</v>
      </c>
      <c r="D35" s="18" t="s">
        <v>180</v>
      </c>
      <c r="E35" s="36"/>
      <c r="F35" s="36"/>
      <c r="G35" s="36"/>
      <c r="H35" s="36"/>
      <c r="I35" s="37"/>
      <c r="J35" s="27">
        <v>80</v>
      </c>
      <c r="K35" s="43">
        <v>90</v>
      </c>
      <c r="L35" s="27">
        <v>75</v>
      </c>
      <c r="M35" s="27">
        <v>0</v>
      </c>
      <c r="N35" s="27">
        <v>0</v>
      </c>
      <c r="O35" s="27">
        <v>0</v>
      </c>
      <c r="P35" s="27">
        <v>0</v>
      </c>
      <c r="Q35" s="6">
        <f t="shared" si="1"/>
        <v>35</v>
      </c>
    </row>
    <row r="36" spans="2:17" x14ac:dyDescent="0.4">
      <c r="B36" s="2">
        <v>28</v>
      </c>
      <c r="C36" s="18" t="s">
        <v>148</v>
      </c>
      <c r="D36" s="18" t="s">
        <v>181</v>
      </c>
      <c r="E36" s="36"/>
      <c r="F36" s="36"/>
      <c r="G36" s="36"/>
      <c r="H36" s="36"/>
      <c r="I36" s="37"/>
      <c r="J36" s="27">
        <v>85</v>
      </c>
      <c r="K36" s="43">
        <v>90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6">
        <f t="shared" si="1"/>
        <v>25</v>
      </c>
    </row>
    <row r="37" spans="2:17" x14ac:dyDescent="0.4">
      <c r="B37" s="2">
        <v>29</v>
      </c>
      <c r="C37" s="18" t="s">
        <v>149</v>
      </c>
      <c r="D37" s="18" t="s">
        <v>182</v>
      </c>
      <c r="E37" s="36"/>
      <c r="F37" s="36"/>
      <c r="G37" s="36"/>
      <c r="H37" s="36"/>
      <c r="I37" s="37"/>
      <c r="J37" s="27">
        <v>80</v>
      </c>
      <c r="K37" s="43">
        <v>90</v>
      </c>
      <c r="L37" s="27">
        <v>70</v>
      </c>
      <c r="M37" s="27">
        <v>0</v>
      </c>
      <c r="N37" s="27">
        <v>0</v>
      </c>
      <c r="O37" s="27">
        <v>0</v>
      </c>
      <c r="P37" s="27">
        <v>0</v>
      </c>
      <c r="Q37" s="6">
        <f t="shared" si="1"/>
        <v>34.285714285714285</v>
      </c>
    </row>
    <row r="38" spans="2:17" x14ac:dyDescent="0.4">
      <c r="B38" s="2">
        <v>30</v>
      </c>
      <c r="C38" s="18" t="s">
        <v>150</v>
      </c>
      <c r="D38" s="18" t="s">
        <v>183</v>
      </c>
      <c r="E38" s="36"/>
      <c r="F38" s="36"/>
      <c r="G38" s="36"/>
      <c r="H38" s="36"/>
      <c r="I38" s="37"/>
      <c r="J38" s="27">
        <v>70</v>
      </c>
      <c r="K38" s="43">
        <v>90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6">
        <f t="shared" si="1"/>
        <v>22.857142857142858</v>
      </c>
    </row>
    <row r="39" spans="2:17" x14ac:dyDescent="0.4">
      <c r="B39" s="2">
        <v>31</v>
      </c>
      <c r="C39" s="18" t="s">
        <v>151</v>
      </c>
      <c r="D39" s="18" t="s">
        <v>184</v>
      </c>
      <c r="E39" s="36"/>
      <c r="F39" s="36"/>
      <c r="G39" s="36"/>
      <c r="H39" s="36"/>
      <c r="I39" s="37"/>
      <c r="J39" s="27">
        <v>80</v>
      </c>
      <c r="K39" s="43">
        <v>90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6">
        <f t="shared" si="1"/>
        <v>24.285714285714285</v>
      </c>
    </row>
    <row r="40" spans="2:17" x14ac:dyDescent="0.4">
      <c r="B40" s="2">
        <v>32</v>
      </c>
      <c r="C40" s="18" t="s">
        <v>152</v>
      </c>
      <c r="D40" s="18" t="s">
        <v>185</v>
      </c>
      <c r="E40" s="36"/>
      <c r="F40" s="36"/>
      <c r="G40" s="36"/>
      <c r="H40" s="36"/>
      <c r="I40" s="37"/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6">
        <f t="shared" si="1"/>
        <v>0</v>
      </c>
    </row>
    <row r="41" spans="2:17" x14ac:dyDescent="0.4">
      <c r="B41" s="2">
        <v>33</v>
      </c>
      <c r="C41" s="18" t="s">
        <v>153</v>
      </c>
      <c r="D41" s="18" t="s">
        <v>236</v>
      </c>
      <c r="E41" s="36"/>
      <c r="F41" s="36"/>
      <c r="G41" s="36"/>
      <c r="H41" s="36"/>
      <c r="I41" s="37"/>
      <c r="J41" s="27">
        <v>90</v>
      </c>
      <c r="K41" s="27">
        <v>90</v>
      </c>
      <c r="L41" s="27">
        <v>70</v>
      </c>
      <c r="M41" s="27">
        <v>0</v>
      </c>
      <c r="N41" s="27">
        <v>0</v>
      </c>
      <c r="O41" s="27">
        <v>0</v>
      </c>
      <c r="P41" s="27">
        <v>0</v>
      </c>
      <c r="Q41" s="6">
        <f t="shared" si="1"/>
        <v>35.714285714285715</v>
      </c>
    </row>
    <row r="42" spans="2:17" x14ac:dyDescent="0.4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2:17" x14ac:dyDescent="0.4">
      <c r="C43" s="46"/>
      <c r="D43" s="46"/>
      <c r="E43" s="25"/>
      <c r="H43" s="51" t="s">
        <v>19</v>
      </c>
      <c r="I43" s="51"/>
      <c r="J43" s="29">
        <f>COUNTIF(J9:J41,"&gt;=70")</f>
        <v>30</v>
      </c>
      <c r="K43" s="44">
        <f t="shared" ref="K43:L43" si="2">COUNTIF(K9:K41,"&gt;=70")</f>
        <v>30</v>
      </c>
      <c r="L43" s="44">
        <f t="shared" si="2"/>
        <v>15</v>
      </c>
      <c r="M43" s="29">
        <f t="shared" ref="L43:P43" si="3">COUNTIF(M28:M42,"&gt;=70")</f>
        <v>0</v>
      </c>
      <c r="N43" s="29">
        <f t="shared" si="3"/>
        <v>0</v>
      </c>
      <c r="O43" s="29">
        <f t="shared" si="3"/>
        <v>0</v>
      </c>
      <c r="P43" s="29">
        <f t="shared" si="3"/>
        <v>0</v>
      </c>
      <c r="Q43" s="17">
        <f>COUNTIF(Q28:Q41,"&gt;=70")</f>
        <v>0</v>
      </c>
    </row>
    <row r="44" spans="2:17" x14ac:dyDescent="0.4">
      <c r="C44" s="46"/>
      <c r="D44" s="46"/>
      <c r="E44" s="11"/>
      <c r="H44" s="49" t="s">
        <v>20</v>
      </c>
      <c r="I44" s="49"/>
      <c r="J44" s="30">
        <f t="shared" ref="J44:Q44" si="4">COUNTIF(J28:J42,"&lt;70")</f>
        <v>3</v>
      </c>
      <c r="K44" s="45">
        <f t="shared" si="4"/>
        <v>3</v>
      </c>
      <c r="L44" s="45">
        <f>COUNTIF(L9:L41,"&lt;70")</f>
        <v>18</v>
      </c>
      <c r="M44" s="30">
        <f t="shared" si="4"/>
        <v>14</v>
      </c>
      <c r="N44" s="30">
        <f t="shared" si="4"/>
        <v>14</v>
      </c>
      <c r="O44" s="30">
        <f t="shared" si="4"/>
        <v>14</v>
      </c>
      <c r="P44" s="30">
        <f t="shared" si="4"/>
        <v>14</v>
      </c>
      <c r="Q44" s="30">
        <f t="shared" si="4"/>
        <v>14</v>
      </c>
    </row>
    <row r="45" spans="2:17" x14ac:dyDescent="0.4">
      <c r="C45" s="46"/>
      <c r="D45" s="46"/>
      <c r="E45" s="46"/>
      <c r="H45" s="49" t="s">
        <v>21</v>
      </c>
      <c r="I45" s="49"/>
      <c r="J45" s="30">
        <f>COUNT(J8:J41)</f>
        <v>33</v>
      </c>
      <c r="K45" s="42">
        <f>COUNT(K8:K41)</f>
        <v>33</v>
      </c>
      <c r="L45" s="45">
        <f>COUNT(L8:L41)</f>
        <v>33</v>
      </c>
      <c r="M45" s="30">
        <f t="shared" ref="L45:Q45" si="5">COUNT(M28:M42)</f>
        <v>14</v>
      </c>
      <c r="N45" s="30">
        <f t="shared" si="5"/>
        <v>14</v>
      </c>
      <c r="O45" s="30">
        <f t="shared" si="5"/>
        <v>14</v>
      </c>
      <c r="P45" s="30">
        <f t="shared" si="5"/>
        <v>14</v>
      </c>
      <c r="Q45" s="30">
        <f t="shared" si="5"/>
        <v>14</v>
      </c>
    </row>
    <row r="46" spans="2:17" x14ac:dyDescent="0.4">
      <c r="C46" s="46"/>
      <c r="D46" s="46"/>
      <c r="E46" s="25"/>
      <c r="F46" s="4"/>
      <c r="H46" s="50" t="s">
        <v>16</v>
      </c>
      <c r="I46" s="50"/>
      <c r="J46" s="15">
        <f>J43/J45</f>
        <v>0.90909090909090906</v>
      </c>
      <c r="K46" s="16">
        <f t="shared" ref="K46:Q46" si="6">K43/K45</f>
        <v>0.90909090909090906</v>
      </c>
      <c r="L46" s="16">
        <f t="shared" si="6"/>
        <v>0.45454545454545453</v>
      </c>
      <c r="M46" s="16">
        <f t="shared" si="6"/>
        <v>0</v>
      </c>
      <c r="N46" s="16">
        <f t="shared" si="6"/>
        <v>0</v>
      </c>
      <c r="O46" s="16">
        <f t="shared" si="6"/>
        <v>0</v>
      </c>
      <c r="P46" s="16">
        <f t="shared" si="6"/>
        <v>0</v>
      </c>
      <c r="Q46" s="16">
        <f t="shared" si="6"/>
        <v>0</v>
      </c>
    </row>
    <row r="47" spans="2:17" x14ac:dyDescent="0.4">
      <c r="C47" s="46"/>
      <c r="D47" s="46"/>
      <c r="E47" s="25"/>
      <c r="F47" s="4"/>
      <c r="H47" s="50" t="s">
        <v>17</v>
      </c>
      <c r="I47" s="50"/>
      <c r="J47" s="15">
        <f>J44/J45</f>
        <v>9.0909090909090912E-2</v>
      </c>
      <c r="K47" s="15">
        <f t="shared" ref="K47:Q47" si="7">K44/K45</f>
        <v>9.0909090909090912E-2</v>
      </c>
      <c r="L47" s="16">
        <f t="shared" si="7"/>
        <v>0.54545454545454541</v>
      </c>
      <c r="M47" s="16">
        <f t="shared" si="7"/>
        <v>1</v>
      </c>
      <c r="N47" s="16">
        <f t="shared" si="7"/>
        <v>1</v>
      </c>
      <c r="O47" s="16">
        <f t="shared" si="7"/>
        <v>1</v>
      </c>
      <c r="P47" s="16">
        <f t="shared" si="7"/>
        <v>1</v>
      </c>
      <c r="Q47" s="16">
        <f t="shared" si="7"/>
        <v>1</v>
      </c>
    </row>
    <row r="48" spans="2:17" x14ac:dyDescent="0.4">
      <c r="C48" s="46"/>
      <c r="D48" s="46"/>
      <c r="E48" s="11"/>
      <c r="F48" s="4"/>
    </row>
    <row r="49" spans="3:16" x14ac:dyDescent="0.4">
      <c r="C49" s="25"/>
      <c r="D49" s="25"/>
      <c r="E49" s="11"/>
      <c r="F49" s="4"/>
    </row>
    <row r="50" spans="3:16" x14ac:dyDescent="0.4">
      <c r="J50" s="47"/>
      <c r="K50" s="47"/>
      <c r="L50" s="47"/>
      <c r="M50" s="47"/>
      <c r="N50" s="47"/>
      <c r="O50" s="47"/>
      <c r="P50" s="47"/>
    </row>
    <row r="51" spans="3:16" x14ac:dyDescent="0.4">
      <c r="J51" s="48" t="s">
        <v>18</v>
      </c>
      <c r="K51" s="48"/>
      <c r="L51" s="48"/>
      <c r="M51" s="48"/>
      <c r="N51" s="48"/>
      <c r="O51" s="48"/>
      <c r="P51" s="48"/>
    </row>
  </sheetData>
  <mergeCells count="30">
    <mergeCell ref="D6:G6"/>
    <mergeCell ref="I6:J6"/>
    <mergeCell ref="K6:P6"/>
    <mergeCell ref="B2:P2"/>
    <mergeCell ref="C3:P3"/>
    <mergeCell ref="D4:G4"/>
    <mergeCell ref="J4:K4"/>
    <mergeCell ref="N4:O4"/>
    <mergeCell ref="C43:D43"/>
    <mergeCell ref="H43:I43"/>
    <mergeCell ref="C44:D44"/>
    <mergeCell ref="H44:I44"/>
    <mergeCell ref="D8:I8"/>
    <mergeCell ref="C48:D48"/>
    <mergeCell ref="J50:P50"/>
    <mergeCell ref="J51:P51"/>
    <mergeCell ref="C45:E45"/>
    <mergeCell ref="H45:I45"/>
    <mergeCell ref="C46:D46"/>
    <mergeCell ref="H46:I46"/>
    <mergeCell ref="C47:D47"/>
    <mergeCell ref="H47:I47"/>
    <mergeCell ref="N42:O42"/>
    <mergeCell ref="P42:Q42"/>
    <mergeCell ref="B42:C42"/>
    <mergeCell ref="D42:E42"/>
    <mergeCell ref="F42:G42"/>
    <mergeCell ref="H42:I42"/>
    <mergeCell ref="J42:K42"/>
    <mergeCell ref="L42:M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T49"/>
  <sheetViews>
    <sheetView tabSelected="1" topLeftCell="K53" zoomScale="120" zoomScaleNormal="190" workbookViewId="0">
      <selection activeCell="D37" sqref="D37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20" ht="15.9" x14ac:dyDescent="0.4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"/>
      <c r="R2" s="1"/>
    </row>
    <row r="3" spans="2:20" x14ac:dyDescent="0.4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8"/>
      <c r="R3" s="28"/>
    </row>
    <row r="4" spans="2:20" x14ac:dyDescent="0.4">
      <c r="C4" s="18" t="s">
        <v>0</v>
      </c>
      <c r="D4" s="58" t="s">
        <v>237</v>
      </c>
      <c r="E4" s="58"/>
      <c r="F4" s="58"/>
      <c r="G4" s="58"/>
      <c r="I4" s="18" t="s">
        <v>1</v>
      </c>
      <c r="J4" s="52" t="s">
        <v>306</v>
      </c>
      <c r="K4" s="52"/>
      <c r="M4" s="18" t="s">
        <v>2</v>
      </c>
      <c r="N4" s="59" t="s">
        <v>238</v>
      </c>
      <c r="O4" s="59"/>
    </row>
    <row r="5" spans="2:20" ht="6.75" customHeight="1" x14ac:dyDescent="0.4">
      <c r="D5" s="20"/>
      <c r="E5" s="20"/>
      <c r="F5" s="20"/>
      <c r="G5" s="20"/>
    </row>
    <row r="6" spans="2:20" x14ac:dyDescent="0.4">
      <c r="C6" s="18" t="s">
        <v>3</v>
      </c>
      <c r="D6" s="52" t="s">
        <v>301</v>
      </c>
      <c r="E6" s="52"/>
      <c r="F6" s="52"/>
      <c r="G6" s="52"/>
      <c r="I6" s="53" t="s">
        <v>22</v>
      </c>
      <c r="J6" s="53"/>
      <c r="K6" s="54" t="s">
        <v>24</v>
      </c>
      <c r="L6" s="54"/>
      <c r="M6" s="54"/>
      <c r="N6" s="54"/>
      <c r="O6" s="54"/>
      <c r="P6" s="54"/>
    </row>
    <row r="7" spans="2:20" ht="11.25" customHeight="1" x14ac:dyDescent="0.4"/>
    <row r="8" spans="2:20" x14ac:dyDescent="0.4">
      <c r="B8" s="2" t="s">
        <v>4</v>
      </c>
      <c r="C8" s="2" t="s">
        <v>6</v>
      </c>
      <c r="D8" s="55" t="s">
        <v>5</v>
      </c>
      <c r="E8" s="55"/>
      <c r="F8" s="55"/>
      <c r="G8" s="55"/>
      <c r="H8" s="55"/>
      <c r="I8" s="55"/>
      <c r="J8" s="27" t="s">
        <v>7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5" t="s">
        <v>23</v>
      </c>
      <c r="S8" s="65"/>
      <c r="T8" s="64"/>
    </row>
    <row r="9" spans="2:20" x14ac:dyDescent="0.4">
      <c r="B9" s="26">
        <v>1</v>
      </c>
      <c r="C9" s="41" t="s">
        <v>239</v>
      </c>
      <c r="D9" s="41" t="s">
        <v>270</v>
      </c>
      <c r="E9" s="40"/>
      <c r="F9" s="40"/>
      <c r="G9" s="40"/>
      <c r="H9" s="40"/>
      <c r="I9" s="40"/>
      <c r="J9" s="27">
        <v>75</v>
      </c>
      <c r="K9" s="27">
        <v>90</v>
      </c>
      <c r="L9" s="27">
        <v>70</v>
      </c>
      <c r="M9" s="27">
        <v>0</v>
      </c>
      <c r="N9" s="27">
        <v>0</v>
      </c>
      <c r="O9" s="27">
        <v>0</v>
      </c>
      <c r="P9" s="27">
        <v>0</v>
      </c>
      <c r="Q9" s="6">
        <f t="shared" ref="Q9" si="0">SUM(J9:P9)/7</f>
        <v>33.571428571428569</v>
      </c>
    </row>
    <row r="10" spans="2:20" x14ac:dyDescent="0.4">
      <c r="B10" s="26">
        <f>B9+1</f>
        <v>2</v>
      </c>
      <c r="C10" s="41" t="s">
        <v>240</v>
      </c>
      <c r="D10" s="41" t="s">
        <v>271</v>
      </c>
      <c r="E10" s="40"/>
      <c r="F10" s="40"/>
      <c r="G10" s="40"/>
      <c r="H10" s="40"/>
      <c r="I10" s="40"/>
      <c r="J10" s="27">
        <v>78</v>
      </c>
      <c r="K10" s="43">
        <v>90</v>
      </c>
      <c r="L10" s="40">
        <v>70</v>
      </c>
      <c r="M10" s="40">
        <v>0</v>
      </c>
      <c r="N10" s="40">
        <v>0</v>
      </c>
      <c r="O10" s="40">
        <v>0</v>
      </c>
      <c r="P10" s="40">
        <v>0</v>
      </c>
      <c r="Q10" s="6">
        <f t="shared" ref="Q10:Q39" si="1">SUM(J10:P10)/7</f>
        <v>34</v>
      </c>
      <c r="T10" s="63"/>
    </row>
    <row r="11" spans="2:20" x14ac:dyDescent="0.4">
      <c r="B11" s="39">
        <v>3</v>
      </c>
      <c r="C11" s="41" t="s">
        <v>241</v>
      </c>
      <c r="D11" s="41" t="s">
        <v>272</v>
      </c>
      <c r="E11" s="40"/>
      <c r="F11" s="40"/>
      <c r="G11" s="40"/>
      <c r="H11" s="40"/>
      <c r="I11" s="40"/>
      <c r="J11" s="27">
        <v>70</v>
      </c>
      <c r="K11" s="43">
        <v>90</v>
      </c>
      <c r="L11" s="40">
        <v>70</v>
      </c>
      <c r="M11" s="40">
        <v>0</v>
      </c>
      <c r="N11" s="40">
        <v>0</v>
      </c>
      <c r="O11" s="40">
        <v>0</v>
      </c>
      <c r="P11" s="40">
        <v>0</v>
      </c>
      <c r="Q11" s="6">
        <f t="shared" si="1"/>
        <v>32.857142857142854</v>
      </c>
    </row>
    <row r="12" spans="2:20" x14ac:dyDescent="0.4">
      <c r="B12" s="39">
        <v>4</v>
      </c>
      <c r="C12" s="41" t="s">
        <v>242</v>
      </c>
      <c r="D12" s="41" t="s">
        <v>273</v>
      </c>
      <c r="E12" s="40"/>
      <c r="F12" s="40"/>
      <c r="G12" s="40"/>
      <c r="H12" s="40"/>
      <c r="I12" s="40"/>
      <c r="J12" s="27">
        <v>70</v>
      </c>
      <c r="K12" s="43">
        <v>90</v>
      </c>
      <c r="L12" s="40">
        <v>70</v>
      </c>
      <c r="M12" s="40">
        <v>0</v>
      </c>
      <c r="N12" s="40">
        <v>0</v>
      </c>
      <c r="O12" s="40">
        <v>0</v>
      </c>
      <c r="P12" s="40">
        <v>0</v>
      </c>
      <c r="Q12" s="6">
        <f t="shared" si="1"/>
        <v>32.857142857142854</v>
      </c>
    </row>
    <row r="13" spans="2:20" x14ac:dyDescent="0.4">
      <c r="B13" s="39">
        <v>5</v>
      </c>
      <c r="C13" s="41" t="s">
        <v>243</v>
      </c>
      <c r="D13" s="41" t="s">
        <v>274</v>
      </c>
      <c r="E13" s="40"/>
      <c r="F13" s="40"/>
      <c r="G13" s="40"/>
      <c r="H13" s="40"/>
      <c r="I13" s="40"/>
      <c r="J13" s="27">
        <v>75</v>
      </c>
      <c r="K13" s="43">
        <v>90</v>
      </c>
      <c r="L13" s="40">
        <v>80</v>
      </c>
      <c r="M13" s="40">
        <v>0</v>
      </c>
      <c r="N13" s="40">
        <v>0</v>
      </c>
      <c r="O13" s="40">
        <v>0</v>
      </c>
      <c r="P13" s="40">
        <v>0</v>
      </c>
      <c r="Q13" s="6">
        <f t="shared" si="1"/>
        <v>35</v>
      </c>
    </row>
    <row r="14" spans="2:20" x14ac:dyDescent="0.4">
      <c r="B14" s="39">
        <v>6</v>
      </c>
      <c r="C14" s="41" t="s">
        <v>244</v>
      </c>
      <c r="D14" s="41" t="s">
        <v>275</v>
      </c>
      <c r="E14" s="40"/>
      <c r="F14" s="40"/>
      <c r="G14" s="40"/>
      <c r="H14" s="40"/>
      <c r="I14" s="40"/>
      <c r="J14" s="27">
        <v>75</v>
      </c>
      <c r="K14" s="43">
        <v>90</v>
      </c>
      <c r="L14" s="40">
        <v>70</v>
      </c>
      <c r="M14" s="40">
        <v>0</v>
      </c>
      <c r="N14" s="40">
        <v>0</v>
      </c>
      <c r="O14" s="40">
        <v>0</v>
      </c>
      <c r="P14" s="40">
        <v>0</v>
      </c>
      <c r="Q14" s="6">
        <f t="shared" si="1"/>
        <v>33.571428571428569</v>
      </c>
    </row>
    <row r="15" spans="2:20" x14ac:dyDescent="0.4">
      <c r="B15" s="39">
        <v>7</v>
      </c>
      <c r="C15" s="41" t="s">
        <v>245</v>
      </c>
      <c r="D15" s="41" t="s">
        <v>276</v>
      </c>
      <c r="E15" s="40"/>
      <c r="F15" s="40"/>
      <c r="G15" s="40"/>
      <c r="H15" s="40"/>
      <c r="I15" s="40"/>
      <c r="J15" s="27">
        <v>75</v>
      </c>
      <c r="K15" s="43">
        <v>90</v>
      </c>
      <c r="L15" s="40">
        <v>70</v>
      </c>
      <c r="M15" s="40">
        <v>0</v>
      </c>
      <c r="N15" s="40">
        <v>0</v>
      </c>
      <c r="O15" s="40">
        <v>0</v>
      </c>
      <c r="P15" s="40">
        <v>0</v>
      </c>
      <c r="Q15" s="6">
        <f t="shared" si="1"/>
        <v>33.571428571428569</v>
      </c>
    </row>
    <row r="16" spans="2:20" x14ac:dyDescent="0.4">
      <c r="B16" s="39">
        <v>8</v>
      </c>
      <c r="C16" s="41" t="s">
        <v>246</v>
      </c>
      <c r="D16" s="41" t="s">
        <v>277</v>
      </c>
      <c r="E16" s="40"/>
      <c r="F16" s="40"/>
      <c r="G16" s="40"/>
      <c r="H16" s="40"/>
      <c r="I16" s="40"/>
      <c r="J16" s="27">
        <v>80</v>
      </c>
      <c r="K16" s="43">
        <v>90</v>
      </c>
      <c r="L16" s="40">
        <v>70</v>
      </c>
      <c r="M16" s="40">
        <v>0</v>
      </c>
      <c r="N16" s="40">
        <v>0</v>
      </c>
      <c r="O16" s="40">
        <v>0</v>
      </c>
      <c r="P16" s="40">
        <v>0</v>
      </c>
      <c r="Q16" s="6">
        <f t="shared" si="1"/>
        <v>34.285714285714285</v>
      </c>
    </row>
    <row r="17" spans="2:17" x14ac:dyDescent="0.4">
      <c r="B17" s="39">
        <v>9</v>
      </c>
      <c r="C17" s="41" t="s">
        <v>247</v>
      </c>
      <c r="D17" s="41" t="s">
        <v>278</v>
      </c>
      <c r="E17" s="40"/>
      <c r="F17" s="40"/>
      <c r="G17" s="40"/>
      <c r="H17" s="40"/>
      <c r="I17" s="40"/>
      <c r="J17" s="27">
        <v>75</v>
      </c>
      <c r="K17" s="43">
        <v>90</v>
      </c>
      <c r="L17" s="40">
        <v>75</v>
      </c>
      <c r="M17" s="40">
        <v>0</v>
      </c>
      <c r="N17" s="40">
        <v>0</v>
      </c>
      <c r="O17" s="40">
        <v>0</v>
      </c>
      <c r="P17" s="40">
        <v>0</v>
      </c>
      <c r="Q17" s="6">
        <f t="shared" si="1"/>
        <v>34.285714285714285</v>
      </c>
    </row>
    <row r="18" spans="2:17" x14ac:dyDescent="0.4">
      <c r="B18" s="39">
        <v>10</v>
      </c>
      <c r="C18" s="41" t="s">
        <v>248</v>
      </c>
      <c r="D18" s="41" t="s">
        <v>279</v>
      </c>
      <c r="E18" s="40"/>
      <c r="F18" s="40"/>
      <c r="G18" s="40"/>
      <c r="H18" s="40"/>
      <c r="I18" s="40"/>
      <c r="J18" s="27">
        <v>80</v>
      </c>
      <c r="K18" s="43">
        <v>90</v>
      </c>
      <c r="L18" s="40">
        <v>80</v>
      </c>
      <c r="M18" s="40">
        <v>0</v>
      </c>
      <c r="N18" s="40">
        <v>0</v>
      </c>
      <c r="O18" s="40">
        <v>0</v>
      </c>
      <c r="P18" s="40">
        <v>0</v>
      </c>
      <c r="Q18" s="6">
        <f t="shared" si="1"/>
        <v>35.714285714285715</v>
      </c>
    </row>
    <row r="19" spans="2:17" x14ac:dyDescent="0.4">
      <c r="B19" s="39">
        <v>11</v>
      </c>
      <c r="C19" s="41" t="s">
        <v>249</v>
      </c>
      <c r="D19" s="41" t="s">
        <v>280</v>
      </c>
      <c r="E19" s="40"/>
      <c r="F19" s="40"/>
      <c r="G19" s="40"/>
      <c r="H19" s="40"/>
      <c r="I19" s="40"/>
      <c r="J19" s="27">
        <v>70</v>
      </c>
      <c r="K19" s="43">
        <v>90</v>
      </c>
      <c r="L19" s="40">
        <v>70</v>
      </c>
      <c r="M19" s="40">
        <v>0</v>
      </c>
      <c r="N19" s="40">
        <v>0</v>
      </c>
      <c r="O19" s="40">
        <v>0</v>
      </c>
      <c r="P19" s="40">
        <v>0</v>
      </c>
      <c r="Q19" s="6">
        <f t="shared" si="1"/>
        <v>32.857142857142854</v>
      </c>
    </row>
    <row r="20" spans="2:17" s="41" customFormat="1" x14ac:dyDescent="0.4">
      <c r="B20" s="39">
        <v>12</v>
      </c>
      <c r="C20" s="41" t="s">
        <v>250</v>
      </c>
      <c r="D20" s="41" t="s">
        <v>281</v>
      </c>
      <c r="E20" s="40"/>
      <c r="F20" s="40"/>
      <c r="G20" s="40"/>
      <c r="H20" s="40"/>
      <c r="I20" s="40"/>
      <c r="J20" s="40">
        <v>75</v>
      </c>
      <c r="K20" s="43">
        <v>90</v>
      </c>
      <c r="L20" s="40">
        <v>70</v>
      </c>
      <c r="M20" s="40">
        <v>0</v>
      </c>
      <c r="N20" s="40">
        <v>0</v>
      </c>
      <c r="O20" s="40">
        <v>0</v>
      </c>
      <c r="P20" s="40">
        <v>0</v>
      </c>
      <c r="Q20" s="6">
        <f t="shared" si="1"/>
        <v>33.571428571428569</v>
      </c>
    </row>
    <row r="21" spans="2:17" s="41" customFormat="1" x14ac:dyDescent="0.4">
      <c r="B21" s="39">
        <v>13</v>
      </c>
      <c r="C21" s="41" t="s">
        <v>251</v>
      </c>
      <c r="D21" s="41" t="s">
        <v>282</v>
      </c>
      <c r="E21" s="40"/>
      <c r="F21" s="40"/>
      <c r="G21" s="40"/>
      <c r="H21" s="40"/>
      <c r="I21" s="40"/>
      <c r="J21" s="40">
        <v>70</v>
      </c>
      <c r="K21" s="43">
        <v>90</v>
      </c>
      <c r="L21" s="40">
        <v>70</v>
      </c>
      <c r="M21" s="40">
        <v>0</v>
      </c>
      <c r="N21" s="40">
        <v>0</v>
      </c>
      <c r="O21" s="40">
        <v>0</v>
      </c>
      <c r="P21" s="40">
        <v>0</v>
      </c>
      <c r="Q21" s="6">
        <f t="shared" si="1"/>
        <v>32.857142857142854</v>
      </c>
    </row>
    <row r="22" spans="2:17" s="41" customFormat="1" x14ac:dyDescent="0.4">
      <c r="B22" s="39">
        <v>14</v>
      </c>
      <c r="C22" s="41" t="s">
        <v>252</v>
      </c>
      <c r="D22" s="41" t="s">
        <v>283</v>
      </c>
      <c r="E22" s="40"/>
      <c r="F22" s="40"/>
      <c r="G22" s="40"/>
      <c r="H22" s="40"/>
      <c r="I22" s="40"/>
      <c r="J22" s="40">
        <v>80</v>
      </c>
      <c r="K22" s="43">
        <v>90</v>
      </c>
      <c r="L22" s="40">
        <v>70</v>
      </c>
      <c r="M22" s="40">
        <v>0</v>
      </c>
      <c r="N22" s="40">
        <v>0</v>
      </c>
      <c r="O22" s="40">
        <v>0</v>
      </c>
      <c r="P22" s="40">
        <v>0</v>
      </c>
      <c r="Q22" s="6">
        <f t="shared" si="1"/>
        <v>34.285714285714285</v>
      </c>
    </row>
    <row r="23" spans="2:17" s="41" customFormat="1" x14ac:dyDescent="0.4">
      <c r="B23" s="39">
        <v>15</v>
      </c>
      <c r="C23" s="41" t="s">
        <v>253</v>
      </c>
      <c r="D23" s="41" t="s">
        <v>284</v>
      </c>
      <c r="E23" s="40"/>
      <c r="F23" s="40"/>
      <c r="G23" s="40"/>
      <c r="H23" s="40"/>
      <c r="I23" s="40"/>
      <c r="J23" s="40">
        <v>78</v>
      </c>
      <c r="K23" s="43">
        <v>90</v>
      </c>
      <c r="L23" s="40">
        <v>70</v>
      </c>
      <c r="M23" s="40">
        <v>0</v>
      </c>
      <c r="N23" s="40">
        <v>0</v>
      </c>
      <c r="O23" s="40">
        <v>0</v>
      </c>
      <c r="P23" s="40">
        <v>0</v>
      </c>
      <c r="Q23" s="6">
        <f t="shared" si="1"/>
        <v>34</v>
      </c>
    </row>
    <row r="24" spans="2:17" s="41" customFormat="1" x14ac:dyDescent="0.4">
      <c r="B24" s="39">
        <v>16</v>
      </c>
      <c r="C24" s="41" t="s">
        <v>254</v>
      </c>
      <c r="D24" s="41" t="s">
        <v>285</v>
      </c>
      <c r="E24" s="40"/>
      <c r="F24" s="40"/>
      <c r="G24" s="40"/>
      <c r="H24" s="40"/>
      <c r="I24" s="40"/>
      <c r="J24" s="40">
        <v>75</v>
      </c>
      <c r="K24" s="43">
        <v>90</v>
      </c>
      <c r="L24" s="40">
        <v>70</v>
      </c>
      <c r="M24" s="40">
        <v>0</v>
      </c>
      <c r="N24" s="40">
        <v>0</v>
      </c>
      <c r="O24" s="40">
        <v>0</v>
      </c>
      <c r="P24" s="40">
        <v>0</v>
      </c>
      <c r="Q24" s="6">
        <f t="shared" si="1"/>
        <v>33.571428571428569</v>
      </c>
    </row>
    <row r="25" spans="2:17" s="41" customFormat="1" x14ac:dyDescent="0.4">
      <c r="B25" s="39">
        <v>17</v>
      </c>
      <c r="C25" s="41" t="s">
        <v>255</v>
      </c>
      <c r="D25" s="41" t="s">
        <v>286</v>
      </c>
      <c r="E25" s="40"/>
      <c r="F25" s="40"/>
      <c r="G25" s="40"/>
      <c r="H25" s="40"/>
      <c r="I25" s="40"/>
      <c r="J25" s="40">
        <v>80</v>
      </c>
      <c r="K25" s="43">
        <v>90</v>
      </c>
      <c r="L25" s="40">
        <v>80</v>
      </c>
      <c r="M25" s="40">
        <v>0</v>
      </c>
      <c r="N25" s="40">
        <v>0</v>
      </c>
      <c r="O25" s="40">
        <v>0</v>
      </c>
      <c r="P25" s="40">
        <v>0</v>
      </c>
      <c r="Q25" s="6">
        <f t="shared" si="1"/>
        <v>35.714285714285715</v>
      </c>
    </row>
    <row r="26" spans="2:17" s="41" customFormat="1" x14ac:dyDescent="0.4">
      <c r="B26" s="66">
        <v>18</v>
      </c>
      <c r="C26" s="67" t="s">
        <v>256</v>
      </c>
      <c r="D26" s="67" t="s">
        <v>287</v>
      </c>
      <c r="E26" s="68"/>
      <c r="F26" s="68"/>
      <c r="G26" s="68"/>
      <c r="H26" s="68"/>
      <c r="I26" s="68"/>
      <c r="J26" s="68">
        <v>70</v>
      </c>
      <c r="K26" s="68">
        <v>90</v>
      </c>
      <c r="L26" s="68">
        <v>0</v>
      </c>
      <c r="M26" s="40">
        <v>0</v>
      </c>
      <c r="N26" s="40">
        <v>0</v>
      </c>
      <c r="O26" s="40">
        <v>0</v>
      </c>
      <c r="P26" s="40">
        <v>0</v>
      </c>
      <c r="Q26" s="6">
        <f t="shared" si="1"/>
        <v>22.857142857142858</v>
      </c>
    </row>
    <row r="27" spans="2:17" s="41" customFormat="1" x14ac:dyDescent="0.4">
      <c r="B27" s="39">
        <v>19</v>
      </c>
      <c r="C27" s="41" t="s">
        <v>257</v>
      </c>
      <c r="D27" s="41" t="s">
        <v>288</v>
      </c>
      <c r="E27" s="40"/>
      <c r="F27" s="40"/>
      <c r="G27" s="40"/>
      <c r="H27" s="40"/>
      <c r="I27" s="40"/>
      <c r="J27" s="40">
        <v>75</v>
      </c>
      <c r="K27" s="43">
        <v>90</v>
      </c>
      <c r="L27" s="40">
        <v>70</v>
      </c>
      <c r="M27" s="40">
        <v>0</v>
      </c>
      <c r="N27" s="40">
        <v>0</v>
      </c>
      <c r="O27" s="40">
        <v>0</v>
      </c>
      <c r="P27" s="40">
        <v>0</v>
      </c>
      <c r="Q27" s="6">
        <f t="shared" si="1"/>
        <v>33.571428571428569</v>
      </c>
    </row>
    <row r="28" spans="2:17" s="41" customFormat="1" x14ac:dyDescent="0.4">
      <c r="B28" s="39">
        <v>20</v>
      </c>
      <c r="C28" s="41" t="s">
        <v>258</v>
      </c>
      <c r="D28" s="41" t="s">
        <v>289</v>
      </c>
      <c r="E28" s="40"/>
      <c r="F28" s="40"/>
      <c r="G28" s="40"/>
      <c r="H28" s="40"/>
      <c r="I28" s="40"/>
      <c r="J28" s="40">
        <v>85</v>
      </c>
      <c r="K28" s="43">
        <v>90</v>
      </c>
      <c r="L28" s="40">
        <v>75</v>
      </c>
      <c r="M28" s="40">
        <v>0</v>
      </c>
      <c r="N28" s="40">
        <v>0</v>
      </c>
      <c r="O28" s="40">
        <v>0</v>
      </c>
      <c r="P28" s="40">
        <v>0</v>
      </c>
      <c r="Q28" s="6">
        <f t="shared" si="1"/>
        <v>35.714285714285715</v>
      </c>
    </row>
    <row r="29" spans="2:17" s="41" customFormat="1" x14ac:dyDescent="0.4">
      <c r="B29" s="39">
        <v>21</v>
      </c>
      <c r="C29" s="41" t="s">
        <v>259</v>
      </c>
      <c r="D29" s="41" t="s">
        <v>290</v>
      </c>
      <c r="E29" s="40"/>
      <c r="F29" s="40"/>
      <c r="G29" s="40"/>
      <c r="H29" s="40"/>
      <c r="I29" s="40"/>
      <c r="J29" s="40">
        <v>80</v>
      </c>
      <c r="K29" s="43">
        <v>90</v>
      </c>
      <c r="L29" s="40">
        <v>70</v>
      </c>
      <c r="M29" s="40">
        <v>0</v>
      </c>
      <c r="N29" s="40">
        <v>0</v>
      </c>
      <c r="O29" s="40">
        <v>0</v>
      </c>
      <c r="P29" s="40">
        <v>0</v>
      </c>
      <c r="Q29" s="6">
        <f t="shared" si="1"/>
        <v>34.285714285714285</v>
      </c>
    </row>
    <row r="30" spans="2:17" s="41" customFormat="1" x14ac:dyDescent="0.4">
      <c r="B30" s="39">
        <v>22</v>
      </c>
      <c r="C30" s="41" t="s">
        <v>260</v>
      </c>
      <c r="D30" s="41" t="s">
        <v>291</v>
      </c>
      <c r="E30" s="40"/>
      <c r="F30" s="40"/>
      <c r="G30" s="40"/>
      <c r="H30" s="40"/>
      <c r="I30" s="40"/>
      <c r="J30" s="40">
        <v>90</v>
      </c>
      <c r="K30" s="43">
        <v>90</v>
      </c>
      <c r="L30" s="40">
        <v>80</v>
      </c>
      <c r="M30" s="40">
        <v>0</v>
      </c>
      <c r="N30" s="40">
        <v>0</v>
      </c>
      <c r="O30" s="40">
        <v>0</v>
      </c>
      <c r="P30" s="40">
        <v>0</v>
      </c>
      <c r="Q30" s="6">
        <f t="shared" si="1"/>
        <v>37.142857142857146</v>
      </c>
    </row>
    <row r="31" spans="2:17" s="41" customFormat="1" x14ac:dyDescent="0.4">
      <c r="B31" s="39">
        <v>23</v>
      </c>
      <c r="C31" s="41" t="s">
        <v>261</v>
      </c>
      <c r="D31" s="41" t="s">
        <v>292</v>
      </c>
      <c r="E31" s="40"/>
      <c r="F31" s="40"/>
      <c r="G31" s="40"/>
      <c r="H31" s="40"/>
      <c r="I31" s="40"/>
      <c r="J31" s="40">
        <v>78</v>
      </c>
      <c r="K31" s="43">
        <v>90</v>
      </c>
      <c r="L31" s="40">
        <v>70</v>
      </c>
      <c r="M31" s="40">
        <v>0</v>
      </c>
      <c r="N31" s="40">
        <v>0</v>
      </c>
      <c r="O31" s="40">
        <v>0</v>
      </c>
      <c r="P31" s="40">
        <v>0</v>
      </c>
      <c r="Q31" s="6">
        <f t="shared" si="1"/>
        <v>34</v>
      </c>
    </row>
    <row r="32" spans="2:17" s="41" customFormat="1" x14ac:dyDescent="0.4">
      <c r="B32" s="39">
        <v>24</v>
      </c>
      <c r="C32" s="41" t="s">
        <v>262</v>
      </c>
      <c r="D32" s="41" t="s">
        <v>293</v>
      </c>
      <c r="E32" s="40"/>
      <c r="F32" s="40"/>
      <c r="G32" s="40"/>
      <c r="H32" s="40"/>
      <c r="I32" s="40"/>
      <c r="J32" s="40">
        <v>78</v>
      </c>
      <c r="K32" s="43">
        <v>90</v>
      </c>
      <c r="L32" s="40">
        <v>70</v>
      </c>
      <c r="M32" s="40">
        <v>0</v>
      </c>
      <c r="N32" s="40">
        <v>0</v>
      </c>
      <c r="O32" s="40">
        <v>0</v>
      </c>
      <c r="P32" s="40">
        <v>0</v>
      </c>
      <c r="Q32" s="6">
        <f t="shared" si="1"/>
        <v>34</v>
      </c>
    </row>
    <row r="33" spans="2:17" s="41" customFormat="1" x14ac:dyDescent="0.4">
      <c r="B33" s="39">
        <v>25</v>
      </c>
      <c r="C33" s="41" t="s">
        <v>263</v>
      </c>
      <c r="D33" s="67" t="s">
        <v>294</v>
      </c>
      <c r="E33" s="68"/>
      <c r="F33" s="68"/>
      <c r="G33" s="68"/>
      <c r="H33" s="68"/>
      <c r="I33" s="68"/>
      <c r="J33" s="68">
        <v>70</v>
      </c>
      <c r="K33" s="68">
        <v>90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6">
        <f t="shared" si="1"/>
        <v>22.857142857142858</v>
      </c>
    </row>
    <row r="34" spans="2:17" s="41" customFormat="1" x14ac:dyDescent="0.4">
      <c r="B34" s="39">
        <v>26</v>
      </c>
      <c r="C34" s="41" t="s">
        <v>264</v>
      </c>
      <c r="D34" s="41" t="s">
        <v>295</v>
      </c>
      <c r="E34" s="40"/>
      <c r="F34" s="40"/>
      <c r="G34" s="40"/>
      <c r="H34" s="40"/>
      <c r="I34" s="40"/>
      <c r="J34" s="40">
        <v>72</v>
      </c>
      <c r="K34" s="43">
        <v>90</v>
      </c>
      <c r="L34" s="40">
        <v>70</v>
      </c>
      <c r="M34" s="40">
        <v>0</v>
      </c>
      <c r="N34" s="40">
        <v>0</v>
      </c>
      <c r="O34" s="40">
        <v>0</v>
      </c>
      <c r="P34" s="40">
        <v>0</v>
      </c>
      <c r="Q34" s="6">
        <f t="shared" si="1"/>
        <v>33.142857142857146</v>
      </c>
    </row>
    <row r="35" spans="2:17" s="41" customFormat="1" x14ac:dyDescent="0.4">
      <c r="B35" s="39">
        <v>27</v>
      </c>
      <c r="C35" s="41" t="s">
        <v>265</v>
      </c>
      <c r="D35" s="41" t="s">
        <v>296</v>
      </c>
      <c r="E35" s="40"/>
      <c r="F35" s="40"/>
      <c r="G35" s="40"/>
      <c r="H35" s="40"/>
      <c r="I35" s="40"/>
      <c r="J35" s="40">
        <v>75</v>
      </c>
      <c r="K35" s="43">
        <v>90</v>
      </c>
      <c r="L35" s="40">
        <v>70</v>
      </c>
      <c r="M35" s="40">
        <v>0</v>
      </c>
      <c r="N35" s="40">
        <v>0</v>
      </c>
      <c r="O35" s="40">
        <v>0</v>
      </c>
      <c r="P35" s="40">
        <v>0</v>
      </c>
      <c r="Q35" s="6">
        <f t="shared" si="1"/>
        <v>33.571428571428569</v>
      </c>
    </row>
    <row r="36" spans="2:17" s="41" customFormat="1" x14ac:dyDescent="0.4">
      <c r="B36" s="39">
        <v>28</v>
      </c>
      <c r="C36" s="41" t="s">
        <v>266</v>
      </c>
      <c r="D36" s="41" t="s">
        <v>297</v>
      </c>
      <c r="E36" s="40"/>
      <c r="F36" s="40"/>
      <c r="G36" s="40"/>
      <c r="H36" s="40"/>
      <c r="I36" s="40"/>
      <c r="J36" s="40">
        <v>85</v>
      </c>
      <c r="K36" s="43">
        <v>90</v>
      </c>
      <c r="L36" s="40">
        <v>72</v>
      </c>
      <c r="M36" s="40">
        <v>0</v>
      </c>
      <c r="N36" s="40">
        <v>0</v>
      </c>
      <c r="O36" s="40">
        <v>0</v>
      </c>
      <c r="P36" s="40">
        <v>0</v>
      </c>
      <c r="Q36" s="6">
        <f t="shared" si="1"/>
        <v>35.285714285714285</v>
      </c>
    </row>
    <row r="37" spans="2:17" s="41" customFormat="1" x14ac:dyDescent="0.4">
      <c r="B37" s="39">
        <v>29</v>
      </c>
      <c r="C37" s="41" t="s">
        <v>267</v>
      </c>
      <c r="D37" s="41" t="s">
        <v>298</v>
      </c>
      <c r="E37" s="40"/>
      <c r="F37" s="40"/>
      <c r="G37" s="40"/>
      <c r="H37" s="40"/>
      <c r="I37" s="40"/>
      <c r="J37" s="40">
        <v>75</v>
      </c>
      <c r="K37" s="43">
        <v>90</v>
      </c>
      <c r="L37" s="40">
        <v>70</v>
      </c>
      <c r="M37" s="40">
        <v>0</v>
      </c>
      <c r="N37" s="40">
        <v>0</v>
      </c>
      <c r="O37" s="40">
        <v>0</v>
      </c>
      <c r="P37" s="40">
        <v>0</v>
      </c>
      <c r="Q37" s="6">
        <f t="shared" si="1"/>
        <v>33.571428571428569</v>
      </c>
    </row>
    <row r="38" spans="2:17" s="41" customFormat="1" x14ac:dyDescent="0.4">
      <c r="B38" s="39">
        <v>30</v>
      </c>
      <c r="C38" s="41" t="s">
        <v>268</v>
      </c>
      <c r="D38" s="41" t="s">
        <v>299</v>
      </c>
      <c r="E38" s="40"/>
      <c r="F38" s="40"/>
      <c r="G38" s="40"/>
      <c r="H38" s="40"/>
      <c r="I38" s="40"/>
      <c r="J38" s="40">
        <v>78</v>
      </c>
      <c r="K38" s="43">
        <v>90</v>
      </c>
      <c r="L38" s="40">
        <v>80</v>
      </c>
      <c r="M38" s="40">
        <v>0</v>
      </c>
      <c r="N38" s="40">
        <v>0</v>
      </c>
      <c r="O38" s="40">
        <v>0</v>
      </c>
      <c r="P38" s="40">
        <v>0</v>
      </c>
      <c r="Q38" s="6">
        <f t="shared" si="1"/>
        <v>35.428571428571431</v>
      </c>
    </row>
    <row r="39" spans="2:17" s="41" customFormat="1" x14ac:dyDescent="0.4">
      <c r="B39" s="39">
        <v>31</v>
      </c>
      <c r="C39" s="41" t="s">
        <v>269</v>
      </c>
      <c r="D39" s="41" t="s">
        <v>300</v>
      </c>
      <c r="E39" s="40"/>
      <c r="F39" s="40"/>
      <c r="G39" s="40"/>
      <c r="H39" s="40"/>
      <c r="I39" s="40"/>
      <c r="J39" s="40">
        <v>70</v>
      </c>
      <c r="K39" s="43">
        <v>90</v>
      </c>
      <c r="L39" s="40">
        <v>70</v>
      </c>
      <c r="M39" s="40">
        <v>0</v>
      </c>
      <c r="N39" s="40">
        <v>0</v>
      </c>
      <c r="O39" s="40">
        <v>0</v>
      </c>
      <c r="P39" s="40">
        <v>0</v>
      </c>
      <c r="Q39" s="6">
        <f t="shared" si="1"/>
        <v>32.857142857142854</v>
      </c>
    </row>
    <row r="40" spans="2:17" x14ac:dyDescent="0.4">
      <c r="B40" s="39"/>
      <c r="C40" s="12"/>
      <c r="D40" s="40"/>
      <c r="E40" s="40"/>
      <c r="F40" s="40"/>
      <c r="G40" s="40"/>
      <c r="H40" s="40"/>
      <c r="I40" s="40"/>
      <c r="J40" s="2"/>
      <c r="K40" s="2"/>
      <c r="L40" s="2"/>
      <c r="M40" s="2"/>
      <c r="N40" s="2"/>
      <c r="O40" s="2"/>
      <c r="P40" s="2"/>
      <c r="Q40" s="6"/>
    </row>
    <row r="41" spans="2:17" x14ac:dyDescent="0.4">
      <c r="C41" s="46"/>
      <c r="D41" s="46"/>
      <c r="E41" s="25"/>
      <c r="H41" s="51" t="s">
        <v>19</v>
      </c>
      <c r="I41" s="51"/>
      <c r="J41" s="29">
        <f t="shared" ref="J41:P41" si="2">COUNTIF(J9:J40,"&gt;=70")</f>
        <v>31</v>
      </c>
      <c r="K41" s="44">
        <f t="shared" si="2"/>
        <v>31</v>
      </c>
      <c r="L41" s="44">
        <f t="shared" si="2"/>
        <v>29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17">
        <f>COUNTIF(Q9:Q39,"&gt;=70")</f>
        <v>0</v>
      </c>
    </row>
    <row r="42" spans="2:17" x14ac:dyDescent="0.4">
      <c r="C42" s="46"/>
      <c r="D42" s="46"/>
      <c r="E42" s="11"/>
      <c r="H42" s="49" t="s">
        <v>20</v>
      </c>
      <c r="I42" s="49"/>
      <c r="J42" s="30">
        <f t="shared" ref="J42:Q42" si="3">COUNTIF(J9:J40,"&lt;70")</f>
        <v>0</v>
      </c>
      <c r="K42" s="30">
        <f t="shared" si="3"/>
        <v>0</v>
      </c>
      <c r="L42" s="30">
        <f t="shared" si="3"/>
        <v>2</v>
      </c>
      <c r="M42" s="30">
        <f t="shared" si="3"/>
        <v>31</v>
      </c>
      <c r="N42" s="30">
        <f t="shared" si="3"/>
        <v>31</v>
      </c>
      <c r="O42" s="30">
        <f t="shared" si="3"/>
        <v>31</v>
      </c>
      <c r="P42" s="30">
        <f t="shared" si="3"/>
        <v>31</v>
      </c>
      <c r="Q42" s="30">
        <f t="shared" si="3"/>
        <v>31</v>
      </c>
    </row>
    <row r="43" spans="2:17" x14ac:dyDescent="0.4">
      <c r="C43" s="46"/>
      <c r="D43" s="46"/>
      <c r="E43" s="46"/>
      <c r="H43" s="49" t="s">
        <v>21</v>
      </c>
      <c r="I43" s="49"/>
      <c r="J43" s="30">
        <f t="shared" ref="J43:Q43" si="4">COUNT(J9:J40)</f>
        <v>31</v>
      </c>
      <c r="K43" s="30">
        <f t="shared" si="4"/>
        <v>31</v>
      </c>
      <c r="L43" s="30">
        <f t="shared" si="4"/>
        <v>31</v>
      </c>
      <c r="M43" s="30">
        <f t="shared" si="4"/>
        <v>31</v>
      </c>
      <c r="N43" s="30">
        <f t="shared" si="4"/>
        <v>31</v>
      </c>
      <c r="O43" s="30">
        <f t="shared" si="4"/>
        <v>31</v>
      </c>
      <c r="P43" s="30">
        <f t="shared" si="4"/>
        <v>31</v>
      </c>
      <c r="Q43" s="30">
        <f t="shared" si="4"/>
        <v>31</v>
      </c>
    </row>
    <row r="44" spans="2:17" x14ac:dyDescent="0.4">
      <c r="C44" s="46"/>
      <c r="D44" s="46"/>
      <c r="E44" s="25"/>
      <c r="F44" s="4"/>
      <c r="H44" s="50" t="s">
        <v>16</v>
      </c>
      <c r="I44" s="50"/>
      <c r="J44" s="15">
        <f>J41/J43</f>
        <v>1</v>
      </c>
      <c r="K44" s="16">
        <f t="shared" ref="K44:Q44" si="5">K41/K43</f>
        <v>1</v>
      </c>
      <c r="L44" s="16">
        <f t="shared" si="5"/>
        <v>0.93548387096774188</v>
      </c>
      <c r="M44" s="16">
        <f t="shared" si="5"/>
        <v>0</v>
      </c>
      <c r="N44" s="16">
        <f t="shared" si="5"/>
        <v>0</v>
      </c>
      <c r="O44" s="16">
        <f t="shared" si="5"/>
        <v>0</v>
      </c>
      <c r="P44" s="16">
        <f t="shared" si="5"/>
        <v>0</v>
      </c>
      <c r="Q44" s="16">
        <f t="shared" si="5"/>
        <v>0</v>
      </c>
    </row>
    <row r="45" spans="2:17" x14ac:dyDescent="0.4">
      <c r="C45" s="46"/>
      <c r="D45" s="46"/>
      <c r="E45" s="25"/>
      <c r="F45" s="4"/>
      <c r="H45" s="50" t="s">
        <v>17</v>
      </c>
      <c r="I45" s="50"/>
      <c r="J45" s="15">
        <f>J42/J43</f>
        <v>0</v>
      </c>
      <c r="K45" s="15">
        <f t="shared" ref="K45:Q45" si="6">K42/K43</f>
        <v>0</v>
      </c>
      <c r="L45" s="16">
        <f t="shared" si="6"/>
        <v>6.4516129032258063E-2</v>
      </c>
      <c r="M45" s="16">
        <f t="shared" si="6"/>
        <v>1</v>
      </c>
      <c r="N45" s="16">
        <f t="shared" si="6"/>
        <v>1</v>
      </c>
      <c r="O45" s="16">
        <f t="shared" si="6"/>
        <v>1</v>
      </c>
      <c r="P45" s="16">
        <f t="shared" si="6"/>
        <v>1</v>
      </c>
      <c r="Q45" s="16">
        <f t="shared" si="6"/>
        <v>1</v>
      </c>
    </row>
    <row r="46" spans="2:17" x14ac:dyDescent="0.4">
      <c r="C46" s="46"/>
      <c r="D46" s="46"/>
      <c r="E46" s="11"/>
      <c r="F46" s="4"/>
    </row>
    <row r="47" spans="2:17" x14ac:dyDescent="0.4">
      <c r="C47" s="25"/>
      <c r="D47" s="25"/>
      <c r="E47" s="11"/>
      <c r="F47" s="4"/>
    </row>
    <row r="48" spans="2:17" x14ac:dyDescent="0.4">
      <c r="J48" s="47"/>
      <c r="K48" s="47"/>
      <c r="L48" s="47"/>
      <c r="M48" s="47"/>
      <c r="N48" s="47"/>
      <c r="O48" s="47"/>
      <c r="P48" s="47"/>
    </row>
    <row r="49" spans="10:16" x14ac:dyDescent="0.4">
      <c r="J49" s="48" t="s">
        <v>18</v>
      </c>
      <c r="K49" s="48"/>
      <c r="L49" s="48"/>
      <c r="M49" s="48"/>
      <c r="N49" s="48"/>
      <c r="O49" s="48"/>
      <c r="P49" s="48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41:D41"/>
    <mergeCell ref="H41:I41"/>
    <mergeCell ref="C42:D42"/>
    <mergeCell ref="H42:I42"/>
    <mergeCell ref="C46:D46"/>
    <mergeCell ref="J48:P48"/>
    <mergeCell ref="J49:P49"/>
    <mergeCell ref="C43:E43"/>
    <mergeCell ref="H43:I43"/>
    <mergeCell ref="C44:D44"/>
    <mergeCell ref="H44:I44"/>
    <mergeCell ref="C45:D45"/>
    <mergeCell ref="H45:I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11B TALLER DE ETICA</vt:lpstr>
      <vt:lpstr>910 A HAB. PARA DESEMP. PROF.</vt:lpstr>
      <vt:lpstr>TECNOLOGIAS</vt:lpstr>
      <vt:lpstr>102 A INT. PROGRAM.</vt:lpstr>
      <vt:lpstr>102.B INT. PROG.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2024-01-13T01:26:02Z</dcterms:modified>
</cp:coreProperties>
</file>