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SEP23-EN24/SGI/SON DOS REPORTES/3 REPORTE    NOV./"/>
    </mc:Choice>
  </mc:AlternateContent>
  <xr:revisionPtr revIDLastSave="0" documentId="13_ncr:1_{8BD945D2-6A1E-8143-A1F2-73CC129B287B}" xr6:coauthVersionLast="47" xr6:coauthVersionMax="47" xr10:uidLastSave="{00000000-0000-0000-0000-000000000000}"/>
  <bookViews>
    <workbookView xWindow="180" yWindow="660" windowWidth="27480" windowHeight="162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'3'!$A$1:$N$36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23" l="1"/>
  <c r="L16" i="23"/>
  <c r="L17" i="23"/>
  <c r="L19" i="23"/>
  <c r="I15" i="23"/>
  <c r="I16" i="23"/>
  <c r="I17" i="23"/>
  <c r="I19" i="23"/>
  <c r="D15" i="23"/>
  <c r="L19" i="22"/>
  <c r="I19" i="22"/>
  <c r="L17" i="22"/>
  <c r="I17" i="22"/>
  <c r="L15" i="10"/>
  <c r="L18" i="10"/>
  <c r="I15" i="10"/>
  <c r="I18" i="10"/>
  <c r="N28" i="25"/>
  <c r="M28" i="25"/>
  <c r="K28" i="25"/>
  <c r="G28" i="25"/>
  <c r="F28" i="25"/>
  <c r="E18" i="25"/>
  <c r="I18" i="25" s="1"/>
  <c r="J18" i="25" s="1"/>
  <c r="D18" i="25"/>
  <c r="E17" i="25"/>
  <c r="I17" i="25" s="1"/>
  <c r="J17" i="25" s="1"/>
  <c r="D17" i="25"/>
  <c r="E16" i="25"/>
  <c r="I16" i="25" s="1"/>
  <c r="J16" i="25" s="1"/>
  <c r="D16" i="25"/>
  <c r="E15" i="25"/>
  <c r="I15" i="25" s="1"/>
  <c r="J15" i="25" s="1"/>
  <c r="D15" i="25"/>
  <c r="E14" i="25"/>
  <c r="I14" i="25" s="1"/>
  <c r="J14" i="25" s="1"/>
  <c r="D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E17" i="24"/>
  <c r="I17" i="24" s="1"/>
  <c r="D17" i="24"/>
  <c r="E16" i="24"/>
  <c r="I16" i="24" s="1"/>
  <c r="D16" i="24"/>
  <c r="E15" i="24"/>
  <c r="I15" i="24" s="1"/>
  <c r="D15" i="24"/>
  <c r="E14" i="24"/>
  <c r="I14" i="24" s="1"/>
  <c r="D14" i="24"/>
  <c r="B10" i="24"/>
  <c r="B37" i="24" s="1"/>
  <c r="L8" i="24"/>
  <c r="H8" i="24"/>
  <c r="E8" i="24"/>
  <c r="N27" i="23"/>
  <c r="M27" i="23"/>
  <c r="K27" i="23"/>
  <c r="G27" i="23"/>
  <c r="F27" i="23"/>
  <c r="D18" i="23"/>
  <c r="D17" i="23"/>
  <c r="D16" i="23"/>
  <c r="E14" i="23"/>
  <c r="I14" i="23" s="1"/>
  <c r="D14" i="23"/>
  <c r="B10" i="23"/>
  <c r="B36" i="23" s="1"/>
  <c r="L8" i="23"/>
  <c r="H8" i="23"/>
  <c r="E8" i="23"/>
  <c r="E15" i="22"/>
  <c r="I15" i="22" s="1"/>
  <c r="L16" i="22"/>
  <c r="L18" i="22"/>
  <c r="E20" i="22"/>
  <c r="L20" i="22" s="1"/>
  <c r="E14" i="22"/>
  <c r="B10" i="22"/>
  <c r="B37" i="22" s="1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F28" i="10"/>
  <c r="E28" i="10"/>
  <c r="L14" i="10"/>
  <c r="I14" i="10"/>
  <c r="I16" i="22" l="1"/>
  <c r="L15" i="22"/>
  <c r="I18" i="22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E28" i="24"/>
  <c r="L14" i="23"/>
  <c r="E27" i="23"/>
  <c r="I20" i="22"/>
  <c r="L14" i="22"/>
  <c r="E28" i="22"/>
  <c r="I28" i="10"/>
  <c r="L28" i="10"/>
  <c r="I28" i="25" l="1"/>
  <c r="J28" i="25" s="1"/>
  <c r="L28" i="25"/>
  <c r="H28" i="25"/>
  <c r="I28" i="24"/>
  <c r="L28" i="24"/>
  <c r="I27" i="23"/>
  <c r="L27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<sst xmlns="http://schemas.openxmlformats.org/spreadsheetml/2006/main" count="224" uniqueCount="48">
  <si>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</si>
  <si>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</si>
  <si>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</si>
  <si>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</si>
  <si>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</si>
  <si>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</si>
  <si>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</si>
  <si>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</si>
  <si>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</si>
  <si>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</si>
  <si>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</si>
  <si>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</si>
  <si>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</si>
  <si>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</si>
  <si>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</si>
  <si>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</si>
  <si>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</si>
  <si>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</si>
  <si>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</si>
  <si>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</si>
  <si>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</si>
  <si>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</si>
  <si>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</si>
  <si>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</si>
  <si>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</si>
  <si>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</si>
  <si>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</si>
  <si>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</si>
  <si>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</si>
  <si>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</si>
  <si>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</si>
  <si>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</si>
  <si>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</si>
  <si>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</si>
  <si>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</si>
  <si>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S/E</t>
  </si>
  <si>
    <t>Costos Empresariales</t>
  </si>
  <si>
    <t>Finanzas en las Organizaciones</t>
  </si>
  <si>
    <t>Fundamentos de Investigación</t>
  </si>
  <si>
    <t>Taller de Investigación I</t>
  </si>
  <si>
    <t>307C</t>
  </si>
  <si>
    <t>507B</t>
  </si>
  <si>
    <t>107C</t>
  </si>
  <si>
    <t>507A</t>
  </si>
  <si>
    <t>Septiembre 2023 - Enero 2024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</si>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</sst>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20" zoomScaleNormal="120" zoomScaleSheetLayoutView="100" workbookViewId="0">
      <selection activeCell="B16" sqref="B1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9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9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9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9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4" x14ac:dyDescent="0.15">
      <c r="A8" s="4" t="s">
        <v>3</v>
      </c>
      <c r="B8" s="40" t="s">
        <v>4</v>
      </c>
      <c r="C8" s="40"/>
      <c r="D8" s="14" t="s">
        <v>5</v>
      </c>
      <c r="E8" s="5">
        <v>5</v>
      </c>
      <c r="G8" s="4" t="s">
        <v>6</v>
      </c>
      <c r="H8" s="5">
        <v>4</v>
      </c>
      <c r="I8" s="39" t="s">
        <v>7</v>
      </c>
      <c r="J8" s="39"/>
      <c r="K8" s="39"/>
      <c r="L8" s="40" t="s">
        <v>44</v>
      </c>
      <c r="M8" s="40"/>
      <c r="N8" s="40"/>
    </row>
    <row r="10" spans="1:19" x14ac:dyDescent="0.15">
      <c r="A10" s="4" t="s">
        <v>8</v>
      </c>
      <c r="B10" s="40" t="s">
        <v>34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9" ht="14" thickBot="1" x14ac:dyDescent="0.2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  <c r="P12" s="24"/>
      <c r="Q12" s="24"/>
      <c r="R12" s="24"/>
      <c r="S12" s="24"/>
    </row>
    <row r="13" spans="1:19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  <c r="P13" s="24"/>
      <c r="Q13" s="24"/>
      <c r="R13" s="24"/>
      <c r="S13" s="24"/>
    </row>
    <row r="14" spans="1:19" s="11" customFormat="1" ht="14" x14ac:dyDescent="0.15">
      <c r="A14" s="21" t="s">
        <v>36</v>
      </c>
      <c r="B14" s="22" t="s">
        <v>21</v>
      </c>
      <c r="C14" s="22" t="s">
        <v>40</v>
      </c>
      <c r="D14" s="22" t="s">
        <v>31</v>
      </c>
      <c r="E14" s="22">
        <v>14</v>
      </c>
      <c r="F14" s="22">
        <v>14</v>
      </c>
      <c r="G14" s="22"/>
      <c r="H14" s="26"/>
      <c r="I14" s="22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0.5</v>
      </c>
      <c r="P14" s="25"/>
      <c r="Q14" s="23"/>
      <c r="R14" s="25"/>
      <c r="S14" s="25"/>
    </row>
    <row r="15" spans="1:19" s="11" customFormat="1" ht="14" x14ac:dyDescent="0.15">
      <c r="A15" s="21" t="s">
        <v>37</v>
      </c>
      <c r="B15" s="22" t="s">
        <v>21</v>
      </c>
      <c r="C15" s="22" t="s">
        <v>41</v>
      </c>
      <c r="D15" s="22" t="s">
        <v>31</v>
      </c>
      <c r="E15" s="22">
        <v>11</v>
      </c>
      <c r="F15" s="22">
        <v>10</v>
      </c>
      <c r="G15" s="22"/>
      <c r="H15" s="26"/>
      <c r="I15" s="22">
        <f t="shared" si="0"/>
        <v>1</v>
      </c>
      <c r="J15" s="10"/>
      <c r="K15" s="9">
        <v>0</v>
      </c>
      <c r="L15" s="10">
        <f t="shared" si="1"/>
        <v>0</v>
      </c>
      <c r="M15" s="9">
        <v>88</v>
      </c>
      <c r="N15" s="15">
        <v>0.82</v>
      </c>
      <c r="P15" s="25"/>
      <c r="Q15" s="23"/>
      <c r="R15" s="25"/>
      <c r="S15" s="25"/>
    </row>
    <row r="16" spans="1:19" s="11" customFormat="1" ht="14" x14ac:dyDescent="0.15">
      <c r="A16" s="21" t="s">
        <v>38</v>
      </c>
      <c r="B16" s="9" t="s">
        <v>35</v>
      </c>
      <c r="C16" s="9" t="s">
        <v>42</v>
      </c>
      <c r="D16" s="9" t="s">
        <v>31</v>
      </c>
      <c r="E16" s="22"/>
      <c r="F16" s="22"/>
      <c r="G16" s="9"/>
      <c r="H16" s="10"/>
      <c r="I16" s="22"/>
      <c r="J16" s="10"/>
      <c r="K16" s="9"/>
      <c r="L16" s="10"/>
      <c r="M16" s="9"/>
      <c r="N16" s="15"/>
      <c r="P16" s="25"/>
      <c r="Q16" s="23"/>
      <c r="R16" s="25"/>
      <c r="S16" s="25"/>
    </row>
    <row r="17" spans="1:19" s="11" customFormat="1" ht="14" x14ac:dyDescent="0.15">
      <c r="A17" s="21" t="s">
        <v>39</v>
      </c>
      <c r="B17" s="9" t="s">
        <v>35</v>
      </c>
      <c r="C17" s="9" t="s">
        <v>41</v>
      </c>
      <c r="D17" s="9" t="s">
        <v>31</v>
      </c>
      <c r="E17" s="22"/>
      <c r="F17" s="22"/>
      <c r="G17" s="9"/>
      <c r="H17" s="10"/>
      <c r="I17" s="22"/>
      <c r="J17" s="10"/>
      <c r="K17" s="9"/>
      <c r="L17" s="10"/>
      <c r="M17" s="9"/>
      <c r="N17" s="15"/>
      <c r="P17" s="25"/>
      <c r="Q17" s="23"/>
      <c r="R17" s="25"/>
      <c r="S17" s="25"/>
    </row>
    <row r="18" spans="1:19" s="11" customFormat="1" ht="14" x14ac:dyDescent="0.15">
      <c r="A18" s="21" t="s">
        <v>37</v>
      </c>
      <c r="B18" s="9" t="s">
        <v>21</v>
      </c>
      <c r="C18" s="9" t="s">
        <v>43</v>
      </c>
      <c r="D18" s="9" t="s">
        <v>31</v>
      </c>
      <c r="E18" s="22">
        <v>26</v>
      </c>
      <c r="F18" s="22">
        <v>25</v>
      </c>
      <c r="G18" s="9"/>
      <c r="H18" s="10"/>
      <c r="I18" s="22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v>0.73</v>
      </c>
      <c r="P18" s="25"/>
      <c r="Q18" s="23"/>
      <c r="R18" s="25"/>
      <c r="S18" s="25"/>
    </row>
    <row r="19" spans="1:19" s="11" customFormat="1" x14ac:dyDescent="0.15">
      <c r="A19" s="21"/>
      <c r="B19" s="9"/>
      <c r="C19" s="9"/>
      <c r="D19" s="9"/>
      <c r="E19" s="22"/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1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51</v>
      </c>
      <c r="F28" s="17">
        <f>SUM(F14:F27)</f>
        <v>49</v>
      </c>
      <c r="G28" s="17"/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27">
        <f>AVERAGE(M14:M27)</f>
        <v>88.666666666666671</v>
      </c>
      <c r="N28" s="19">
        <f>AVERAGE(N14:N27)</f>
        <v>0.68333333333333324</v>
      </c>
    </row>
    <row r="30" spans="1:19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9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6" t="str">
        <f>B10</f>
        <v>DRA. ROSA MARÍA BEREA GUTIÉRREZ</v>
      </c>
      <c r="C37" s="46"/>
      <c r="D37" s="46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B1" zoomScale="120" zoomScaleNormal="120" zoomScaleSheetLayoutView="100" workbookViewId="0">
      <selection activeCell="A18" sqref="A1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0">
        <v>2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Septiembre 2023 - Enero 2024</v>
      </c>
      <c r="M8" s="40"/>
      <c r="N8" s="40"/>
    </row>
    <row r="10" spans="1:14" x14ac:dyDescent="0.15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21" t="s">
        <v>36</v>
      </c>
      <c r="B14" s="22" t="s">
        <v>45</v>
      </c>
      <c r="C14" s="22" t="s">
        <v>40</v>
      </c>
      <c r="D14" s="22" t="s">
        <v>31</v>
      </c>
      <c r="E14" s="9">
        <f>'1'!E14</f>
        <v>14</v>
      </c>
      <c r="F14" s="9">
        <v>14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99</v>
      </c>
      <c r="N14" s="15">
        <v>0.56999999999999995</v>
      </c>
    </row>
    <row r="15" spans="1:14" s="11" customFormat="1" ht="14" x14ac:dyDescent="0.15">
      <c r="A15" s="21" t="s">
        <v>37</v>
      </c>
      <c r="B15" s="22" t="s">
        <v>45</v>
      </c>
      <c r="C15" s="22" t="s">
        <v>41</v>
      </c>
      <c r="D15" s="22" t="s">
        <v>31</v>
      </c>
      <c r="E15" s="9">
        <f>'1'!E15</f>
        <v>11</v>
      </c>
      <c r="F15" s="9">
        <v>8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71</v>
      </c>
      <c r="N15" s="15">
        <v>0.72</v>
      </c>
    </row>
    <row r="16" spans="1:14" s="11" customFormat="1" ht="14" x14ac:dyDescent="0.15">
      <c r="A16" s="21" t="s">
        <v>38</v>
      </c>
      <c r="B16" s="9" t="s">
        <v>21</v>
      </c>
      <c r="C16" s="9" t="s">
        <v>42</v>
      </c>
      <c r="D16" s="9" t="s">
        <v>31</v>
      </c>
      <c r="E16" s="9">
        <v>32</v>
      </c>
      <c r="F16" s="9">
        <v>25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67</v>
      </c>
      <c r="N16" s="15">
        <v>0.78</v>
      </c>
    </row>
    <row r="17" spans="1:14" s="11" customFormat="1" ht="14" x14ac:dyDescent="0.15">
      <c r="A17" s="21" t="s">
        <v>38</v>
      </c>
      <c r="B17" s="9" t="s">
        <v>45</v>
      </c>
      <c r="C17" s="9" t="s">
        <v>42</v>
      </c>
      <c r="D17" s="9" t="s">
        <v>31</v>
      </c>
      <c r="E17" s="9">
        <v>32</v>
      </c>
      <c r="F17" s="9">
        <v>26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70</v>
      </c>
      <c r="N17" s="15">
        <v>0.81</v>
      </c>
    </row>
    <row r="18" spans="1:14" s="11" customFormat="1" ht="14" x14ac:dyDescent="0.15">
      <c r="A18" s="21" t="s">
        <v>39</v>
      </c>
      <c r="B18" s="9" t="s">
        <v>21</v>
      </c>
      <c r="C18" s="9" t="s">
        <v>41</v>
      </c>
      <c r="D18" s="9" t="s">
        <v>31</v>
      </c>
      <c r="E18" s="9">
        <v>20</v>
      </c>
      <c r="F18" s="9">
        <v>16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75</v>
      </c>
      <c r="N18" s="15">
        <v>0.65</v>
      </c>
    </row>
    <row r="19" spans="1:14" s="11" customFormat="1" ht="14" x14ac:dyDescent="0.15">
      <c r="A19" s="21" t="s">
        <v>39</v>
      </c>
      <c r="B19" s="9" t="s">
        <v>45</v>
      </c>
      <c r="C19" s="9" t="s">
        <v>41</v>
      </c>
      <c r="D19" s="9" t="s">
        <v>31</v>
      </c>
      <c r="E19" s="9">
        <v>20</v>
      </c>
      <c r="F19" s="9">
        <v>16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70</v>
      </c>
      <c r="N19" s="15">
        <v>0.8</v>
      </c>
    </row>
    <row r="20" spans="1:14" s="11" customFormat="1" ht="14" x14ac:dyDescent="0.15">
      <c r="A20" s="21" t="s">
        <v>37</v>
      </c>
      <c r="B20" s="9" t="s">
        <v>45</v>
      </c>
      <c r="C20" s="9" t="s">
        <v>43</v>
      </c>
      <c r="D20" s="9" t="s">
        <v>31</v>
      </c>
      <c r="E20" s="9">
        <f>'1'!E18</f>
        <v>26</v>
      </c>
      <c r="F20" s="9">
        <v>24</v>
      </c>
      <c r="G20" s="9"/>
      <c r="H20" s="10"/>
      <c r="I20" s="9">
        <f t="shared" si="0"/>
        <v>2</v>
      </c>
      <c r="J20" s="10"/>
      <c r="K20" s="9">
        <v>0</v>
      </c>
      <c r="L20" s="10">
        <f t="shared" si="1"/>
        <v>0</v>
      </c>
      <c r="M20" s="9">
        <v>92</v>
      </c>
      <c r="N20" s="15">
        <v>0.92</v>
      </c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155</v>
      </c>
      <c r="F28" s="17">
        <f>SUM(F14:F27)</f>
        <v>129</v>
      </c>
      <c r="G28" s="17">
        <f>SUM(G14:G27)</f>
        <v>0</v>
      </c>
      <c r="H28" s="18"/>
      <c r="I28" s="17">
        <f t="shared" si="0"/>
        <v>26</v>
      </c>
      <c r="J28" s="18"/>
      <c r="K28" s="17">
        <f>SUM(K14:K27)</f>
        <v>0</v>
      </c>
      <c r="L28" s="18">
        <f t="shared" si="1"/>
        <v>0</v>
      </c>
      <c r="M28" s="27">
        <f>AVERAGE(M14:M27)</f>
        <v>77.714285714285708</v>
      </c>
      <c r="N28" s="19">
        <f>AVERAGE(N14:N27)</f>
        <v>0.75</v>
      </c>
    </row>
    <row r="30" spans="1:14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tabSelected="1" zoomScale="110" zoomScaleNormal="110" zoomScaleSheetLayoutView="100" workbookViewId="0">
      <selection activeCell="I6" sqref="I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0">
        <v>3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Septiembre 2023 - Enero 2024</v>
      </c>
      <c r="M8" s="40"/>
      <c r="N8" s="40"/>
    </row>
    <row r="10" spans="1:14" x14ac:dyDescent="0.15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21" t="s">
        <v>36</v>
      </c>
      <c r="B14" s="22" t="s">
        <v>46</v>
      </c>
      <c r="C14" s="22" t="s">
        <v>40</v>
      </c>
      <c r="D14" s="9" t="str">
        <f>'1'!D14</f>
        <v>IGEM</v>
      </c>
      <c r="E14" s="9">
        <f>'1'!E14</f>
        <v>14</v>
      </c>
      <c r="F14" s="9">
        <v>10</v>
      </c>
      <c r="G14" s="9"/>
      <c r="H14" s="10"/>
      <c r="I14" s="9">
        <f t="shared" ref="I14:I27" si="0">(E14-SUM(F14:G14))-K14</f>
        <v>4</v>
      </c>
      <c r="J14" s="10"/>
      <c r="K14" s="9">
        <v>0</v>
      </c>
      <c r="L14" s="10">
        <f t="shared" ref="L14:L27" si="1">K14/E14</f>
        <v>0</v>
      </c>
      <c r="M14" s="9">
        <v>68</v>
      </c>
      <c r="N14" s="15">
        <v>0.71</v>
      </c>
    </row>
    <row r="15" spans="1:14" s="11" customFormat="1" ht="14" x14ac:dyDescent="0.15">
      <c r="A15" s="21" t="s">
        <v>36</v>
      </c>
      <c r="B15" s="22" t="s">
        <v>47</v>
      </c>
      <c r="C15" s="22" t="s">
        <v>40</v>
      </c>
      <c r="D15" s="9" t="str">
        <f>'1'!D15</f>
        <v>IGEM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0.86</v>
      </c>
    </row>
    <row r="16" spans="1:14" s="11" customFormat="1" ht="14" x14ac:dyDescent="0.15">
      <c r="A16" s="21" t="s">
        <v>37</v>
      </c>
      <c r="B16" s="22" t="s">
        <v>46</v>
      </c>
      <c r="C16" s="22" t="s">
        <v>41</v>
      </c>
      <c r="D16" s="9" t="str">
        <f>'1'!D15</f>
        <v>IGEM</v>
      </c>
      <c r="E16" s="9">
        <v>11</v>
      </c>
      <c r="F16" s="9">
        <v>7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60</v>
      </c>
      <c r="N16" s="15">
        <v>0.64</v>
      </c>
    </row>
    <row r="17" spans="1:14" s="11" customFormat="1" ht="14" x14ac:dyDescent="0.15">
      <c r="A17" s="21" t="s">
        <v>38</v>
      </c>
      <c r="B17" s="9" t="s">
        <v>46</v>
      </c>
      <c r="C17" s="9" t="s">
        <v>42</v>
      </c>
      <c r="D17" s="9" t="str">
        <f>'1'!D16</f>
        <v>IGEM</v>
      </c>
      <c r="E17" s="9">
        <v>32</v>
      </c>
      <c r="F17" s="9">
        <v>27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78</v>
      </c>
      <c r="N17" s="15">
        <v>0.81</v>
      </c>
    </row>
    <row r="18" spans="1:14" s="11" customFormat="1" ht="14" x14ac:dyDescent="0.15">
      <c r="A18" s="21" t="s">
        <v>39</v>
      </c>
      <c r="B18" s="9" t="s">
        <v>35</v>
      </c>
      <c r="C18" s="9" t="s">
        <v>41</v>
      </c>
      <c r="D18" s="9" t="str">
        <f>'1'!D18</f>
        <v>IGEM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4" x14ac:dyDescent="0.15">
      <c r="A19" s="21" t="s">
        <v>37</v>
      </c>
      <c r="B19" s="9" t="s">
        <v>46</v>
      </c>
      <c r="C19" s="9" t="s">
        <v>43</v>
      </c>
      <c r="D19" s="9" t="s">
        <v>31</v>
      </c>
      <c r="E19" s="9">
        <v>26</v>
      </c>
      <c r="F19" s="9">
        <v>26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97</v>
      </c>
      <c r="N19" s="15">
        <v>0.88</v>
      </c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4" thickBot="1" x14ac:dyDescent="0.2">
      <c r="A27" s="16" t="s">
        <v>24</v>
      </c>
      <c r="B27" s="17"/>
      <c r="C27" s="17"/>
      <c r="D27" s="17"/>
      <c r="E27" s="17">
        <f>SUM(E14:E26)</f>
        <v>97</v>
      </c>
      <c r="F27" s="17">
        <f>SUM(F14:F26)</f>
        <v>84</v>
      </c>
      <c r="G27" s="17">
        <f>SUM(G14:G26)</f>
        <v>0</v>
      </c>
      <c r="H27" s="18"/>
      <c r="I27" s="17">
        <f t="shared" si="0"/>
        <v>13</v>
      </c>
      <c r="J27" s="18"/>
      <c r="K27" s="17">
        <f>SUM(K14:K26)</f>
        <v>0</v>
      </c>
      <c r="L27" s="18">
        <f t="shared" si="1"/>
        <v>0</v>
      </c>
      <c r="M27" s="17">
        <f>AVERAGE(M14:M26)</f>
        <v>79.599999999999994</v>
      </c>
      <c r="N27" s="19">
        <f>AVERAGE(N14:N26)</f>
        <v>0.78</v>
      </c>
    </row>
    <row r="29" spans="1:14" ht="120" customHeight="1" x14ac:dyDescent="0.15">
      <c r="A29" s="36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1" spans="1:14" x14ac:dyDescent="0.15">
      <c r="A31" s="12"/>
    </row>
    <row r="32" spans="1:14" x14ac:dyDescent="0.15">
      <c r="B32" s="43" t="s">
        <v>27</v>
      </c>
      <c r="C32" s="43"/>
      <c r="D32" s="43"/>
      <c r="G32" s="28" t="s">
        <v>28</v>
      </c>
      <c r="H32" s="28"/>
      <c r="I32" s="28"/>
      <c r="J32" s="28"/>
    </row>
    <row r="33" spans="1:10" ht="62.25" customHeight="1" x14ac:dyDescent="0.15">
      <c r="B33" s="44"/>
      <c r="C33" s="44"/>
      <c r="D33" s="44"/>
      <c r="G33" s="40"/>
      <c r="H33" s="40"/>
      <c r="I33" s="40"/>
      <c r="J33" s="40"/>
    </row>
    <row r="34" spans="1:10" hidden="1" x14ac:dyDescent="0.15">
      <c r="A34" s="45" t="e">
        <v>#REF!</v>
      </c>
      <c r="B34" s="45"/>
      <c r="C34" s="6"/>
      <c r="E34" s="45"/>
      <c r="F34" s="45"/>
      <c r="G34" s="45"/>
      <c r="H34" s="45"/>
    </row>
    <row r="35" spans="1:10" hidden="1" x14ac:dyDescent="0.15"/>
    <row r="36" spans="1:10" ht="45" customHeight="1" x14ac:dyDescent="0.15">
      <c r="B36" s="47" t="str">
        <f>B10</f>
        <v>DRA. ROSA MARÍA BEREA GUTIÉRREZ</v>
      </c>
      <c r="C36" s="47"/>
      <c r="D36" s="47"/>
      <c r="E36" s="13"/>
      <c r="F36" s="13"/>
      <c r="G36" s="48" t="s">
        <v>33</v>
      </c>
      <c r="H36" s="48"/>
      <c r="I36" s="48"/>
      <c r="J36" s="48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6" sqref="E6:H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0">
        <v>4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Septiembre 2023 - Enero 2024</v>
      </c>
      <c r="M8" s="40"/>
      <c r="N8" s="40"/>
    </row>
    <row r="10" spans="1:14" x14ac:dyDescent="0.15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14</v>
      </c>
      <c r="F14" s="9"/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11</v>
      </c>
      <c r="F15" s="9"/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ht="14" x14ac:dyDescent="0.15">
      <c r="A18" s="9"/>
      <c r="B18" s="9"/>
      <c r="C18" s="9"/>
      <c r="D18" s="9" t="str">
        <f>'1'!D18</f>
        <v>IGEM</v>
      </c>
      <c r="E18" s="9">
        <f>'1'!E18</f>
        <v>26</v>
      </c>
      <c r="F18" s="9"/>
      <c r="G18" s="9"/>
      <c r="H18" s="10"/>
      <c r="I18" s="9">
        <f t="shared" si="0"/>
        <v>26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51</v>
      </c>
      <c r="F28" s="17">
        <f>SUM(F14:F27)</f>
        <v>0</v>
      </c>
      <c r="G28" s="17">
        <f>SUM(G14:G27)</f>
        <v>0</v>
      </c>
      <c r="H28" s="18"/>
      <c r="I28" s="17">
        <f t="shared" si="0"/>
        <v>51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6" sqref="E6:H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0" t="s">
        <v>29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Septiembre 2023 - Enero 2024</v>
      </c>
      <c r="M8" s="40"/>
      <c r="N8" s="40"/>
    </row>
    <row r="10" spans="1:14" x14ac:dyDescent="0.15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14</v>
      </c>
      <c r="F14" s="9"/>
      <c r="G14" s="9"/>
      <c r="H14" s="10">
        <f t="shared" ref="H14:H18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11</v>
      </c>
      <c r="F15" s="9"/>
      <c r="G15" s="9"/>
      <c r="H15" s="10">
        <f t="shared" si="0"/>
        <v>0</v>
      </c>
      <c r="I15" s="9">
        <f t="shared" si="1"/>
        <v>11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ht="14" x14ac:dyDescent="0.15">
      <c r="A18" s="9"/>
      <c r="B18" s="9"/>
      <c r="C18" s="9"/>
      <c r="D18" s="9" t="str">
        <f>'1'!D18</f>
        <v>IGEM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2023-11-28T20:01:13Z</dcterms:modified>
  <cp:category/>
  <cp:contentStatus/>
</cp:coreProperties>
</file>