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FORMATOS SGI  SEPT 23-ENE 24\"/>
    </mc:Choice>
  </mc:AlternateContent>
  <xr:revisionPtr revIDLastSave="0" documentId="13_ncr:1_{75E02B34-ED21-49E4-9F75-206EDBF79C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EAC FINANC 701-A" sheetId="5" r:id="rId1"/>
    <sheet name="GESTION DE COSTOS 501-A" sheetId="1" r:id="rId2"/>
    <sheet name="TALLER DE ADMON 104-A" sheetId="3" r:id="rId3"/>
    <sheet name="TALLER DE ADMON 104-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4" l="1"/>
  <c r="Q29" i="4"/>
  <c r="Q30" i="4"/>
  <c r="Q31" i="4"/>
  <c r="Q32" i="4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1"/>
  <c r="Q9" i="4"/>
  <c r="Q9" i="5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J55" i="5"/>
  <c r="P54" i="5"/>
  <c r="P57" i="5" s="1"/>
  <c r="O54" i="5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7" i="4"/>
  <c r="O57" i="4"/>
  <c r="N57" i="4"/>
  <c r="M57" i="4"/>
  <c r="L57" i="4"/>
  <c r="K57" i="4"/>
  <c r="J57" i="4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27" i="4"/>
  <c r="Q26" i="4"/>
  <c r="Q25" i="4"/>
  <c r="Q24" i="4"/>
  <c r="Q23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31" i="4" s="1"/>
  <c r="B32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O57" i="3" s="1"/>
  <c r="N54" i="3"/>
  <c r="M54" i="3"/>
  <c r="L54" i="3"/>
  <c r="K54" i="3"/>
  <c r="J54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3" l="1"/>
  <c r="L58" i="3"/>
  <c r="L58" i="4"/>
  <c r="P58" i="4"/>
  <c r="O58" i="5"/>
  <c r="O57" i="5"/>
  <c r="K58" i="5"/>
  <c r="K57" i="5"/>
  <c r="O58" i="4"/>
  <c r="O59" i="4"/>
  <c r="M59" i="4"/>
  <c r="M58" i="4"/>
  <c r="M57" i="3"/>
  <c r="K59" i="4"/>
  <c r="K58" i="4"/>
  <c r="K57" i="3"/>
  <c r="J57" i="5"/>
  <c r="J58" i="5"/>
  <c r="Q57" i="4"/>
  <c r="J58" i="4"/>
  <c r="N58" i="3"/>
  <c r="N57" i="3"/>
  <c r="J58" i="3"/>
  <c r="J57" i="3"/>
  <c r="Q56" i="3"/>
  <c r="M58" i="3"/>
  <c r="N59" i="4"/>
  <c r="N58" i="4"/>
  <c r="K58" i="3"/>
  <c r="O58" i="3"/>
  <c r="L59" i="4"/>
  <c r="P59" i="4"/>
  <c r="Q56" i="5"/>
  <c r="Q54" i="5"/>
  <c r="Q55" i="5"/>
  <c r="J59" i="4"/>
  <c r="Q55" i="4"/>
  <c r="Q56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9" i="4" l="1"/>
  <c r="Q58" i="3"/>
  <c r="Q58" i="4"/>
  <c r="Q57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Q58" i="1" l="1"/>
  <c r="Q57" i="1"/>
</calcChain>
</file>

<file path=xl/sharedStrings.xml><?xml version="1.0" encoding="utf-8"?>
<sst xmlns="http://schemas.openxmlformats.org/spreadsheetml/2006/main" count="594" uniqueCount="239">
  <si>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</si>
  <si>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</si>
  <si>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</si>
  <si>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</si>
  <si>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</si>
  <si>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</si>
  <si>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</si>
  <si>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</si>
  <si>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</si>
  <si>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</si>
  <si>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</si>
  <si>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</si>
  <si>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</si>
  <si>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</si>
  <si>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</si>
  <si>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</si>
  <si>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</si>
  <si>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</si>
  <si>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</si>
  <si>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</si>
  <si>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</si>
  <si>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</si>
  <si>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</si>
  <si>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</si>
  <si>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LILIANA IRASEMA AGUIRRE CARDOZA</t>
  </si>
  <si>
    <t>PLANEACION FINANCIERA</t>
  </si>
  <si>
    <t>701-A</t>
  </si>
  <si>
    <t>SEPTIEMBRE 23 - ENERO 24</t>
  </si>
  <si>
    <t>ANTELE DOMNGUEZ PABLO AKARY</t>
  </si>
  <si>
    <t>ATAXCA CAGAL EVELYN</t>
  </si>
  <si>
    <t>CAPORAL ANDRADE LUIS RODOLFO</t>
  </si>
  <si>
    <t>CHAGALA CORDOBA ARLET</t>
  </si>
  <si>
    <t>CHIPOL POLITO EDUARDO</t>
  </si>
  <si>
    <t>CRUZ SOSA LUIS FELIPE</t>
  </si>
  <si>
    <t>DIEZ QUIJANO GABRIEL ALEJANDRO</t>
  </si>
  <si>
    <t>GORGONIO COBAXIN KAREN LIZBETH</t>
  </si>
  <si>
    <t>GUERRERO LEAL ANGELA ZUJEY</t>
  </si>
  <si>
    <t>HERNANDEZ CAIXBA LUIS ALBERTO</t>
  </si>
  <si>
    <t>HERNANDEZ DOMINGUEZ CARLOS ALBERTO</t>
  </si>
  <si>
    <t>HERRERA PEREZ CARLOS ALBERTO</t>
  </si>
  <si>
    <t>MALDONADO SEBA EDUARDO</t>
  </si>
  <si>
    <t>MARTINEZ GOLPE ALESSANDRA</t>
  </si>
  <si>
    <t>MARTINEZ MARIN FRANCISCO JAVIER</t>
  </si>
  <si>
    <t>MIL LINARES EMMANUEL DE JESUS</t>
  </si>
  <si>
    <t>PEREZ VAZQUEZ JAQUELIN</t>
  </si>
  <si>
    <t>PUCHETA MARCIAL NORA JOSEFINA</t>
  </si>
  <si>
    <t>QUINO PAEZ ISAIAS</t>
  </si>
  <si>
    <t>TOLEN ARREZ CITLALY</t>
  </si>
  <si>
    <t>VELASCO HERRERA MANUEL OCTAVIO</t>
  </si>
  <si>
    <t>VERDEJO ORTIZ JOSE SANTIAGO</t>
  </si>
  <si>
    <t>VILLEGAS IXTEPAN EDER DE JESUS</t>
  </si>
  <si>
    <t>GESTION DE COSTOS</t>
  </si>
  <si>
    <t>501-A</t>
  </si>
  <si>
    <t>SEPT 23 - ENE 24</t>
  </si>
  <si>
    <t>TALLER DE ADMINISTRACION</t>
  </si>
  <si>
    <t>104-A</t>
  </si>
  <si>
    <t>104-B</t>
  </si>
  <si>
    <t>ALEGRIA CARBAJAL ALEXIS</t>
  </si>
  <si>
    <t>CAGAL CRUZ SERGIO</t>
  </si>
  <si>
    <t>CAGAL FISCAL ALEJANDRO</t>
  </si>
  <si>
    <t>CAGAL HERNANDEZ NOE DE JESUS</t>
  </si>
  <si>
    <t>CEBALLOS SERRANO JOS E EDUARDO</t>
  </si>
  <si>
    <t>CHACHA AMBROS ESLI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</si>
  <si>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</si>
  <si>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</si>
  <si>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</si>
  <si>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</si>
  <si>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</si>
  <si>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</si>
  <si>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</si>
  <si>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MUÑOZ GOMEZ RONALDO</t>
  </si>
  <si>
    <t>OJEDA ANTELY MARCO ANTONIIO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</si>
  <si>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</si>
  <si>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</si>
  <si>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</si>
  <si>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</si>
  <si>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</si>
  <si>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JESUS</t>
  </si>
  <si>
    <t>VELASCO PALMA PABLO ALEJANDRO</t>
  </si>
  <si>
    <t>231U0136</t>
  </si>
  <si>
    <t>231U0138</t>
  </si>
  <si>
    <t>231U0459</t>
  </si>
  <si>
    <t>231U0139</t>
  </si>
  <si>
    <t>CEBALLOS SERRANO JOSE ENRIQUE</t>
  </si>
  <si>
    <t>231U0142</t>
  </si>
  <si>
    <t>231U0180</t>
  </si>
  <si>
    <t>231U0144</t>
  </si>
  <si>
    <t>231U0648</t>
  </si>
  <si>
    <t>231U0152</t>
  </si>
  <si>
    <t>231U0153</t>
  </si>
  <si>
    <t>231U0154</t>
  </si>
  <si>
    <t>231U0159</t>
  </si>
  <si>
    <t>231U0673</t>
  </si>
  <si>
    <t>231U0171</t>
  </si>
  <si>
    <t>231U0173</t>
  </si>
  <si>
    <t>231U0350</t>
  </si>
  <si>
    <t>231U0628</t>
  </si>
  <si>
    <t>231U0176</t>
  </si>
  <si>
    <t>231U0177</t>
  </si>
  <si>
    <t>231U0178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</si>
  <si>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</si>
  <si>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</si>
  <si>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</si>
  <si>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</si>
  <si>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</si>
  <si>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CRUZ DOMINGUEZ IRVIN</t>
  </si>
  <si>
    <t>CRUZ MARCIAL LILIANA ARLET</t>
  </si>
  <si>
    <t>FRANCO ALONSO ABRIL MAYRANI</t>
  </si>
  <si>
    <t>HERRERA MIROS KENIA PAOLA</t>
  </si>
  <si>
    <t>JARAMILLO CATEMAXCA ARLETH</t>
  </si>
  <si>
    <t>LLANOS CHIPOL FRIDA SOFIA</t>
  </si>
  <si>
    <t>LOPEZ COTA KATHYA NINEL</t>
  </si>
  <si>
    <t>MAYA SEBA JORGE</t>
  </si>
  <si>
    <t>MERLIN GARCIA VICTOR MANUEL</t>
  </si>
  <si>
    <t>MONTIEL XALA MARJORIE</t>
  </si>
  <si>
    <t>MONTUFA LASCARES MILERNA GUADALUPE</t>
  </si>
  <si>
    <t>ORTIZ MORALES MANUEL ALEJANDRO</t>
  </si>
  <si>
    <t>POXTAN RODRIGUEZ BEKER NATAN</t>
  </si>
  <si>
    <t>PUCHETA PUCHETA CESAR YERAY</t>
  </si>
  <si>
    <t>PUCHETA VELASCO ELIZABETH</t>
  </si>
  <si>
    <t>SANCHEZ MARTINEZ ANA KAREN</t>
  </si>
  <si>
    <t>TOTO CHAMPALA IDANIA RUBI</t>
  </si>
  <si>
    <t>URIETA MARTINEZ KARINA</t>
  </si>
  <si>
    <t>211U0599</t>
  </si>
  <si>
    <t>211U0068</t>
  </si>
  <si>
    <t>211U0071</t>
  </si>
  <si>
    <t>211U0073</t>
  </si>
  <si>
    <t>211U0075</t>
  </si>
  <si>
    <t>211U0660</t>
  </si>
  <si>
    <t>211U0081</t>
  </si>
  <si>
    <t>211U0083</t>
  </si>
  <si>
    <t>211U0099</t>
  </si>
  <si>
    <t>211U0091</t>
  </si>
  <si>
    <t>201U0029</t>
  </si>
  <si>
    <t>211U0092</t>
  </si>
  <si>
    <t>211U0093</t>
  </si>
  <si>
    <t>211U0096</t>
  </si>
  <si>
    <t>211U0505</t>
  </si>
  <si>
    <t>211U0103</t>
  </si>
  <si>
    <t>211U0104</t>
  </si>
  <si>
    <t>211U0105</t>
  </si>
  <si>
    <t>211U0107</t>
  </si>
  <si>
    <t>211U0109</t>
  </si>
  <si>
    <t>211U0110</t>
  </si>
  <si>
    <t>211U0048</t>
  </si>
  <si>
    <t>211U0123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</si>
  <si>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</si>
  <si>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</si>
  <si>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</si>
  <si>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</si>
  <si>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</si>
  <si>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</si>
  <si>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</si>
  <si>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</si>
  <si>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</si>
  <si>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</si>
  <si>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</si>
  <si>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</si>
  <si>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</si>
  <si>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</si>
  <si>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</si>
  <si>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MARQUEZ CRUZ FRANCISCO MANUEL</t>
  </si>
  <si>
    <t>MARTINEZ AGUILAR RAMSES</t>
  </si>
  <si>
    <t>MARTINEZ ARIAS CHRISTIAN GIOVANI</t>
  </si>
  <si>
    <t>MARTINEZ MARCIAL DIEGO ADOLFO</t>
  </si>
  <si>
    <t>MARTINEZ PAXTIAN FERNANDO</t>
  </si>
  <si>
    <t>MIROS CALIENTE JOSE DE JESUS</t>
  </si>
  <si>
    <t>PALMA SIFUENTES DIEGO EDUARDO</t>
  </si>
  <si>
    <t>PUCHETA FLORES GIOVANNA MONSERRAT</t>
  </si>
  <si>
    <t>RODRIGUEZ ALFONSO YAHIR ABEL</t>
  </si>
  <si>
    <t>RODRIGUEZ BLANCO MELINA</t>
  </si>
  <si>
    <t>ROMERO MIMENDI AARON EMMANUEL</t>
  </si>
  <si>
    <t>XALATE PALAS MARLEN</t>
  </si>
  <si>
    <t>XOLO CRUZ VICKY JHOANA</t>
  </si>
  <si>
    <t>ZACARIAS TORRES JULIAN ARTURO</t>
  </si>
  <si>
    <t>231U0169</t>
  </si>
  <si>
    <t>MIXTEGA XOLO SEBASTIAN</t>
  </si>
  <si>
    <t>XOLO DOMINGUEZ FRIDA</t>
  </si>
  <si>
    <t>231U0179</t>
  </si>
  <si>
    <t>231U0137</t>
  </si>
  <si>
    <t>231U0140</t>
  </si>
  <si>
    <t>231U0141</t>
  </si>
  <si>
    <t>231U0146</t>
  </si>
  <si>
    <t>231U0147</t>
  </si>
  <si>
    <t>231U0148</t>
  </si>
  <si>
    <t>213U0149</t>
  </si>
  <si>
    <t>231U0151</t>
  </si>
  <si>
    <t>231U0155</t>
  </si>
  <si>
    <t>231U0156</t>
  </si>
  <si>
    <t>231U0157</t>
  </si>
  <si>
    <t>231U0158</t>
  </si>
  <si>
    <t>231U0160</t>
  </si>
  <si>
    <t>231U0161</t>
  </si>
  <si>
    <t>231U0162</t>
  </si>
  <si>
    <t>213U0172</t>
  </si>
  <si>
    <t>MARTINEZ AGUILAR HERTZHEL RAMSES</t>
  </si>
  <si>
    <t>231U0163</t>
  </si>
  <si>
    <t>231U0164</t>
  </si>
  <si>
    <t>231U0165</t>
  </si>
  <si>
    <t>231U0166</t>
  </si>
  <si>
    <t>231U0168</t>
  </si>
  <si>
    <t>231U0175</t>
  </si>
  <si>
    <t>231U0632</t>
  </si>
  <si>
    <t>231U0649</t>
  </si>
  <si>
    <t>231U0484</t>
  </si>
  <si>
    <t>231U0626</t>
  </si>
  <si>
    <t>231U0587</t>
  </si>
  <si>
    <t>231U0588</t>
  </si>
  <si>
    <t>231U0639</t>
  </si>
  <si>
    <t>MENDOZA MARTINEZ JOSSELIN</t>
  </si>
  <si>
    <t>211U0121</t>
  </si>
  <si>
    <t>211U0086</t>
  </si>
  <si>
    <t>SANCHEZ HERNANDEZ ALEJANDRO DE JESUS</t>
  </si>
  <si>
    <t>201U0054</t>
  </si>
  <si>
    <t>201U0413</t>
  </si>
  <si>
    <t>201U0053</t>
  </si>
  <si>
    <t>201U0049</t>
  </si>
  <si>
    <t>181U0078</t>
  </si>
  <si>
    <t>201U0045</t>
  </si>
  <si>
    <t>201U0044</t>
  </si>
  <si>
    <t>201U0042</t>
  </si>
  <si>
    <t>201U0409</t>
  </si>
  <si>
    <t>201U0035</t>
  </si>
  <si>
    <t>201U0034</t>
  </si>
  <si>
    <t>201U0032</t>
  </si>
  <si>
    <t>201U0028</t>
  </si>
  <si>
    <t>201U0025</t>
  </si>
  <si>
    <t>201U0024</t>
  </si>
  <si>
    <t>201U0023</t>
  </si>
  <si>
    <t>201U0021</t>
  </si>
  <si>
    <t>171U0032</t>
  </si>
  <si>
    <t>201U0017</t>
  </si>
  <si>
    <t>201U0013</t>
  </si>
  <si>
    <t>201U0010</t>
  </si>
  <si>
    <t>201U0008</t>
  </si>
  <si>
    <t>201U0007</t>
  </si>
  <si>
    <t>201U0006</t>
  </si>
  <si>
    <t>NA</t>
  </si>
  <si>
    <t>CARVAJAL BAXIN ROSA YAMILET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</si>
</sst>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K27" zoomScale="120" zoomScaleNormal="120" workbookViewId="0">
      <selection activeCell="L33" sqref="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28" t="s">
        <v>25</v>
      </c>
      <c r="E4" s="28"/>
      <c r="F4" s="28"/>
      <c r="G4" s="28"/>
      <c r="I4" t="s">
        <v>1</v>
      </c>
      <c r="J4" s="28" t="s">
        <v>26</v>
      </c>
      <c r="K4" s="28"/>
      <c r="M4" t="s">
        <v>2</v>
      </c>
      <c r="N4" s="33">
        <v>45231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27</v>
      </c>
      <c r="E6" s="28"/>
      <c r="F6" s="28"/>
      <c r="G6" s="28"/>
      <c r="I6" s="29" t="s">
        <v>22</v>
      </c>
      <c r="J6" s="29"/>
      <c r="K6" s="31" t="s">
        <v>24</v>
      </c>
      <c r="L6" s="31"/>
      <c r="M6" s="31"/>
      <c r="N6" s="31"/>
      <c r="O6" s="31"/>
      <c r="P6" s="31"/>
      <c r="Q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3">
        <v>1</v>
      </c>
      <c r="C9" s="3" t="s">
        <v>236</v>
      </c>
      <c r="D9" s="3" t="s">
        <v>28</v>
      </c>
      <c r="E9" s="3"/>
      <c r="F9" s="3"/>
      <c r="G9" s="18"/>
      <c r="H9" s="19"/>
      <c r="I9" s="20"/>
      <c r="J9" s="17">
        <v>90</v>
      </c>
      <c r="K9" s="4">
        <v>95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39.285714285714285</v>
      </c>
    </row>
    <row r="10" spans="2:18" ht="15" customHeight="1" x14ac:dyDescent="0.25">
      <c r="B10" s="3">
        <f>B9+1</f>
        <v>2</v>
      </c>
      <c r="C10" s="3" t="s">
        <v>235</v>
      </c>
      <c r="D10" s="19" t="s">
        <v>29</v>
      </c>
      <c r="E10" s="19"/>
      <c r="F10" s="19"/>
      <c r="G10" s="19"/>
      <c r="H10" s="19"/>
      <c r="I10" s="20"/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</row>
    <row r="11" spans="2:18" ht="15" customHeight="1" x14ac:dyDescent="0.25">
      <c r="B11" s="3">
        <f t="shared" ref="B11:B53" si="1">B10+1</f>
        <v>3</v>
      </c>
      <c r="C11" s="3" t="s">
        <v>234</v>
      </c>
      <c r="D11" s="3" t="s">
        <v>30</v>
      </c>
      <c r="E11" s="3"/>
      <c r="F11" s="3"/>
      <c r="G11" s="18"/>
      <c r="H11" s="19"/>
      <c r="I11" s="20"/>
      <c r="J11" s="16">
        <v>89</v>
      </c>
      <c r="K11" s="4">
        <v>80</v>
      </c>
      <c r="L11" s="4">
        <v>89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36.857142857142854</v>
      </c>
    </row>
    <row r="12" spans="2:18" ht="15" customHeight="1" x14ac:dyDescent="0.25">
      <c r="B12" s="3">
        <f t="shared" si="1"/>
        <v>4</v>
      </c>
      <c r="C12" s="3" t="s">
        <v>233</v>
      </c>
      <c r="D12" s="3" t="s">
        <v>31</v>
      </c>
      <c r="E12" s="18"/>
      <c r="F12" s="19"/>
      <c r="G12" s="19"/>
      <c r="H12" s="19"/>
      <c r="I12" s="20"/>
      <c r="J12" s="16">
        <v>90</v>
      </c>
      <c r="K12" s="4">
        <v>90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ht="15" customHeight="1" x14ac:dyDescent="0.25">
      <c r="B13" s="3">
        <f t="shared" si="1"/>
        <v>5</v>
      </c>
      <c r="C13" s="3" t="s">
        <v>232</v>
      </c>
      <c r="D13" s="3" t="s">
        <v>32</v>
      </c>
      <c r="E13" s="18"/>
      <c r="F13" s="19"/>
      <c r="G13" s="19"/>
      <c r="H13" s="19"/>
      <c r="I13" s="20"/>
      <c r="J13" s="16">
        <v>89</v>
      </c>
      <c r="K13" s="4">
        <v>85</v>
      </c>
      <c r="L13" s="4">
        <v>89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37.571428571428569</v>
      </c>
    </row>
    <row r="14" spans="2:18" ht="15" customHeight="1" x14ac:dyDescent="0.25">
      <c r="B14" s="3">
        <f t="shared" si="1"/>
        <v>6</v>
      </c>
      <c r="C14" s="3" t="s">
        <v>231</v>
      </c>
      <c r="D14" s="3" t="s">
        <v>33</v>
      </c>
      <c r="E14" s="18"/>
      <c r="F14" s="19"/>
      <c r="G14" s="19"/>
      <c r="H14" s="19"/>
      <c r="I14" s="20"/>
      <c r="J14" s="16">
        <v>90</v>
      </c>
      <c r="K14" s="4">
        <v>90</v>
      </c>
      <c r="L14" s="4">
        <v>89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38.428571428571431</v>
      </c>
    </row>
    <row r="15" spans="2:18" ht="15" customHeight="1" x14ac:dyDescent="0.25">
      <c r="B15" s="3">
        <f t="shared" si="1"/>
        <v>7</v>
      </c>
      <c r="C15" s="3" t="s">
        <v>230</v>
      </c>
      <c r="D15" s="3" t="s">
        <v>34</v>
      </c>
      <c r="E15" s="18"/>
      <c r="F15" s="19"/>
      <c r="G15" s="19"/>
      <c r="H15" s="19"/>
      <c r="I15" s="20"/>
      <c r="J15" s="16" t="s">
        <v>237</v>
      </c>
      <c r="K15" s="4" t="s">
        <v>237</v>
      </c>
      <c r="L15" s="4" t="s">
        <v>237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" customHeight="1" x14ac:dyDescent="0.25">
      <c r="B16" s="3">
        <f t="shared" si="1"/>
        <v>8</v>
      </c>
      <c r="C16" s="3" t="s">
        <v>229</v>
      </c>
      <c r="D16" s="3" t="s">
        <v>35</v>
      </c>
      <c r="E16" s="18"/>
      <c r="F16" s="19"/>
      <c r="G16" s="19"/>
      <c r="H16" s="19"/>
      <c r="I16" s="20"/>
      <c r="J16" s="16">
        <v>89</v>
      </c>
      <c r="K16" s="4">
        <v>85</v>
      </c>
      <c r="L16" s="4">
        <v>89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37.571428571428569</v>
      </c>
    </row>
    <row r="17" spans="2:17" ht="15" customHeight="1" x14ac:dyDescent="0.25">
      <c r="B17" s="3">
        <f t="shared" si="1"/>
        <v>9</v>
      </c>
      <c r="C17" s="3" t="s">
        <v>228</v>
      </c>
      <c r="D17" s="3" t="s">
        <v>36</v>
      </c>
      <c r="E17" s="18"/>
      <c r="F17" s="19"/>
      <c r="G17" s="19"/>
      <c r="H17" s="19"/>
      <c r="I17" s="20"/>
      <c r="J17" s="16">
        <v>70</v>
      </c>
      <c r="K17" s="4">
        <v>75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32.142857142857146</v>
      </c>
    </row>
    <row r="18" spans="2:17" ht="15" customHeight="1" x14ac:dyDescent="0.25">
      <c r="B18" s="3">
        <f t="shared" si="1"/>
        <v>10</v>
      </c>
      <c r="C18" s="3" t="s">
        <v>227</v>
      </c>
      <c r="D18" s="3" t="s">
        <v>37</v>
      </c>
      <c r="E18" s="18"/>
      <c r="F18" s="19"/>
      <c r="G18" s="19"/>
      <c r="H18" s="19"/>
      <c r="I18" s="20"/>
      <c r="J18" s="16">
        <v>90</v>
      </c>
      <c r="K18" s="4">
        <v>90</v>
      </c>
      <c r="L18" s="4">
        <v>89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38.428571428571431</v>
      </c>
    </row>
    <row r="19" spans="2:17" ht="15" customHeight="1" x14ac:dyDescent="0.25">
      <c r="B19" s="3">
        <f t="shared" si="1"/>
        <v>11</v>
      </c>
      <c r="C19" s="3" t="s">
        <v>226</v>
      </c>
      <c r="D19" s="3" t="s">
        <v>38</v>
      </c>
      <c r="E19" s="18"/>
      <c r="F19" s="19"/>
      <c r="G19" s="19"/>
      <c r="H19" s="19"/>
      <c r="I19" s="20"/>
      <c r="J19" s="16">
        <v>90</v>
      </c>
      <c r="K19" s="4">
        <v>90</v>
      </c>
      <c r="L19" s="4">
        <v>89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38.428571428571431</v>
      </c>
    </row>
    <row r="20" spans="2:17" ht="15" customHeight="1" x14ac:dyDescent="0.25">
      <c r="B20" s="3">
        <f t="shared" si="1"/>
        <v>12</v>
      </c>
      <c r="C20" s="3" t="s">
        <v>225</v>
      </c>
      <c r="D20" s="3" t="s">
        <v>39</v>
      </c>
      <c r="E20" s="18"/>
      <c r="F20" s="19"/>
      <c r="G20" s="19"/>
      <c r="H20" s="19"/>
      <c r="I20" s="20"/>
      <c r="J20" s="16">
        <v>90</v>
      </c>
      <c r="K20" s="4">
        <v>90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37.857142857142854</v>
      </c>
    </row>
    <row r="21" spans="2:17" ht="15" customHeight="1" x14ac:dyDescent="0.25">
      <c r="B21" s="3">
        <f t="shared" si="1"/>
        <v>13</v>
      </c>
      <c r="C21" s="3" t="s">
        <v>224</v>
      </c>
      <c r="D21" s="3" t="s">
        <v>40</v>
      </c>
      <c r="E21" s="18"/>
      <c r="F21" s="19"/>
      <c r="G21" s="19"/>
      <c r="H21" s="19"/>
      <c r="I21" s="20"/>
      <c r="J21" s="16">
        <v>89</v>
      </c>
      <c r="K21" s="4">
        <v>80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</v>
      </c>
    </row>
    <row r="22" spans="2:17" ht="15" customHeight="1" x14ac:dyDescent="0.25">
      <c r="B22" s="3">
        <f t="shared" si="1"/>
        <v>14</v>
      </c>
      <c r="C22" s="3" t="s">
        <v>223</v>
      </c>
      <c r="D22" s="3" t="s">
        <v>41</v>
      </c>
      <c r="E22" s="18"/>
      <c r="F22" s="19"/>
      <c r="G22" s="19"/>
      <c r="H22" s="19"/>
      <c r="I22" s="20"/>
      <c r="J22" s="4">
        <v>89</v>
      </c>
      <c r="K22" s="4">
        <v>80</v>
      </c>
      <c r="L22" s="4">
        <v>89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36.857142857142854</v>
      </c>
    </row>
    <row r="23" spans="2:17" ht="15" customHeight="1" x14ac:dyDescent="0.25">
      <c r="B23" s="3">
        <f t="shared" si="1"/>
        <v>15</v>
      </c>
      <c r="C23" s="3" t="s">
        <v>222</v>
      </c>
      <c r="D23" s="3" t="s">
        <v>42</v>
      </c>
      <c r="E23" s="18"/>
      <c r="F23" s="19"/>
      <c r="G23" s="19"/>
      <c r="H23" s="19"/>
      <c r="I23" s="20"/>
      <c r="J23" s="4">
        <v>89</v>
      </c>
      <c r="K23" s="4">
        <v>90</v>
      </c>
      <c r="L23" s="4">
        <v>89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38.285714285714285</v>
      </c>
    </row>
    <row r="24" spans="2:17" ht="15" customHeight="1" x14ac:dyDescent="0.25">
      <c r="B24" s="3">
        <f t="shared" si="1"/>
        <v>16</v>
      </c>
      <c r="C24" s="3" t="s">
        <v>221</v>
      </c>
      <c r="D24" s="3" t="s">
        <v>43</v>
      </c>
      <c r="E24" s="18"/>
      <c r="F24" s="19"/>
      <c r="G24" s="19"/>
      <c r="H24" s="19"/>
      <c r="I24" s="20"/>
      <c r="J24" s="4">
        <v>90</v>
      </c>
      <c r="K24" s="4">
        <v>90</v>
      </c>
      <c r="L24" s="4">
        <v>89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38.428571428571431</v>
      </c>
    </row>
    <row r="25" spans="2:17" ht="15" customHeight="1" x14ac:dyDescent="0.25">
      <c r="B25" s="3">
        <f t="shared" si="1"/>
        <v>17</v>
      </c>
      <c r="C25" s="3" t="s">
        <v>220</v>
      </c>
      <c r="D25" s="3" t="s">
        <v>44</v>
      </c>
      <c r="E25" s="18"/>
      <c r="F25" s="19"/>
      <c r="G25" s="19"/>
      <c r="H25" s="19"/>
      <c r="I25" s="20"/>
      <c r="J25" s="4">
        <v>90</v>
      </c>
      <c r="K25" s="4">
        <v>90</v>
      </c>
      <c r="L25" s="4">
        <v>89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38.428571428571431</v>
      </c>
    </row>
    <row r="26" spans="2:17" ht="15" customHeight="1" x14ac:dyDescent="0.25">
      <c r="B26" s="3">
        <f t="shared" si="1"/>
        <v>18</v>
      </c>
      <c r="C26" s="3" t="s">
        <v>219</v>
      </c>
      <c r="D26" s="3" t="s">
        <v>45</v>
      </c>
      <c r="E26" s="18"/>
      <c r="F26" s="19"/>
      <c r="G26" s="19"/>
      <c r="H26" s="19"/>
      <c r="I26" s="20"/>
      <c r="J26" s="4">
        <v>90</v>
      </c>
      <c r="K26" s="4">
        <v>90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38.571428571428569</v>
      </c>
    </row>
    <row r="27" spans="2:17" ht="15" customHeight="1" x14ac:dyDescent="0.25">
      <c r="B27" s="3">
        <f t="shared" si="1"/>
        <v>19</v>
      </c>
      <c r="C27" s="3" t="s">
        <v>218</v>
      </c>
      <c r="D27" s="3" t="s">
        <v>46</v>
      </c>
      <c r="E27" s="18"/>
      <c r="F27" s="19"/>
      <c r="G27" s="19"/>
      <c r="H27" s="19"/>
      <c r="I27" s="20"/>
      <c r="J27" s="4">
        <v>90</v>
      </c>
      <c r="K27" s="4">
        <v>90</v>
      </c>
      <c r="L27" s="4">
        <v>89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38.428571428571431</v>
      </c>
    </row>
    <row r="28" spans="2:17" ht="15" customHeight="1" x14ac:dyDescent="0.25">
      <c r="B28" s="3">
        <f t="shared" si="1"/>
        <v>20</v>
      </c>
      <c r="C28" s="3" t="s">
        <v>217</v>
      </c>
      <c r="D28" s="3" t="s">
        <v>212</v>
      </c>
      <c r="E28" s="18"/>
      <c r="F28" s="19"/>
      <c r="G28" s="19"/>
      <c r="H28" s="19"/>
      <c r="I28" s="20"/>
      <c r="J28" s="4" t="s">
        <v>237</v>
      </c>
      <c r="K28" s="4" t="s">
        <v>237</v>
      </c>
      <c r="L28" s="4" t="s">
        <v>237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ht="15" customHeight="1" x14ac:dyDescent="0.25">
      <c r="B29" s="3">
        <f t="shared" si="1"/>
        <v>21</v>
      </c>
      <c r="C29" s="3" t="s">
        <v>216</v>
      </c>
      <c r="D29" s="3" t="s">
        <v>47</v>
      </c>
      <c r="E29" s="18"/>
      <c r="F29" s="19"/>
      <c r="G29" s="19"/>
      <c r="H29" s="19"/>
      <c r="I29" s="20"/>
      <c r="J29" s="4">
        <v>90</v>
      </c>
      <c r="K29" s="4">
        <v>90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37.857142857142854</v>
      </c>
    </row>
    <row r="30" spans="2:17" ht="15" customHeight="1" x14ac:dyDescent="0.25">
      <c r="B30" s="3">
        <f t="shared" si="1"/>
        <v>22</v>
      </c>
      <c r="C30" s="3" t="s">
        <v>215</v>
      </c>
      <c r="D30" s="3" t="s">
        <v>48</v>
      </c>
      <c r="E30" s="18"/>
      <c r="F30" s="19"/>
      <c r="G30" s="19"/>
      <c r="H30" s="19"/>
      <c r="I30" s="20"/>
      <c r="J30" s="4">
        <v>89</v>
      </c>
      <c r="K30" s="4">
        <v>90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38.428571428571431</v>
      </c>
    </row>
    <row r="31" spans="2:17" ht="15" customHeight="1" x14ac:dyDescent="0.25">
      <c r="B31" s="3">
        <f t="shared" si="1"/>
        <v>23</v>
      </c>
      <c r="C31" s="3" t="s">
        <v>214</v>
      </c>
      <c r="D31" s="3" t="s">
        <v>49</v>
      </c>
      <c r="E31" s="18"/>
      <c r="F31" s="19"/>
      <c r="G31" s="19"/>
      <c r="H31" s="19"/>
      <c r="I31" s="20"/>
      <c r="J31" s="4">
        <v>85</v>
      </c>
      <c r="K31" s="4">
        <v>85</v>
      </c>
      <c r="L31" s="4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37.142857142857146</v>
      </c>
    </row>
    <row r="32" spans="2:17" ht="15" customHeight="1" x14ac:dyDescent="0.25">
      <c r="B32" s="3">
        <f t="shared" si="1"/>
        <v>24</v>
      </c>
      <c r="C32" s="3" t="s">
        <v>213</v>
      </c>
      <c r="D32" s="3" t="s">
        <v>50</v>
      </c>
      <c r="E32" s="18"/>
      <c r="F32" s="19"/>
      <c r="G32" s="19"/>
      <c r="H32" s="19"/>
      <c r="I32" s="20"/>
      <c r="J32" s="4">
        <v>90</v>
      </c>
      <c r="K32" s="4">
        <v>90</v>
      </c>
      <c r="L32" s="4">
        <v>89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38.428571428571431</v>
      </c>
    </row>
    <row r="33" spans="2:17" ht="15" customHeight="1" x14ac:dyDescent="0.25">
      <c r="B33" s="3">
        <f t="shared" si="1"/>
        <v>25</v>
      </c>
      <c r="C33" s="3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" customHeight="1" x14ac:dyDescent="0.25">
      <c r="B34" s="3">
        <f t="shared" si="1"/>
        <v>26</v>
      </c>
      <c r="C34" s="3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" customHeight="1" x14ac:dyDescent="0.25">
      <c r="B35" s="3">
        <f t="shared" si="1"/>
        <v>27</v>
      </c>
      <c r="C35" s="3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" customHeight="1" x14ac:dyDescent="0.25">
      <c r="B36" s="3">
        <f t="shared" si="1"/>
        <v>28</v>
      </c>
      <c r="C36" s="3"/>
      <c r="D36" s="34"/>
      <c r="E36" s="34"/>
      <c r="F36" s="34"/>
      <c r="G36" s="34"/>
      <c r="H36" s="34"/>
      <c r="I36" s="34"/>
      <c r="J36" s="16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" customHeight="1" x14ac:dyDescent="0.25">
      <c r="B37" s="3">
        <f t="shared" si="1"/>
        <v>29</v>
      </c>
      <c r="C37" s="3"/>
      <c r="D37" s="34"/>
      <c r="E37" s="34"/>
      <c r="F37" s="34"/>
      <c r="G37" s="34"/>
      <c r="H37" s="34"/>
      <c r="I37" s="34"/>
      <c r="J37" s="16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" customHeight="1" x14ac:dyDescent="0.25">
      <c r="B38" s="3">
        <f t="shared" si="1"/>
        <v>30</v>
      </c>
      <c r="C38" s="3"/>
      <c r="D38" s="34"/>
      <c r="E38" s="34"/>
      <c r="F38" s="34"/>
      <c r="G38" s="34"/>
      <c r="H38" s="34"/>
      <c r="I38" s="34"/>
      <c r="J38" s="16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" customHeight="1" x14ac:dyDescent="0.25">
      <c r="B39" s="3">
        <f t="shared" si="1"/>
        <v>31</v>
      </c>
      <c r="C39" s="3"/>
      <c r="D39" s="34"/>
      <c r="E39" s="34"/>
      <c r="F39" s="34"/>
      <c r="G39" s="34"/>
      <c r="H39" s="34"/>
      <c r="I39" s="34"/>
      <c r="J39" s="16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" customHeight="1" x14ac:dyDescent="0.25">
      <c r="B40" s="3">
        <f t="shared" si="1"/>
        <v>32</v>
      </c>
      <c r="C40" s="3"/>
      <c r="D40" s="34"/>
      <c r="E40" s="34"/>
      <c r="F40" s="34"/>
      <c r="G40" s="34"/>
      <c r="H40" s="34"/>
      <c r="I40" s="34"/>
      <c r="J40" s="16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" customHeight="1" x14ac:dyDescent="0.25">
      <c r="B41" s="3">
        <f t="shared" si="1"/>
        <v>33</v>
      </c>
      <c r="C41" s="3"/>
      <c r="D41" s="34"/>
      <c r="E41" s="34"/>
      <c r="F41" s="34"/>
      <c r="G41" s="34"/>
      <c r="H41" s="34"/>
      <c r="I41" s="34"/>
      <c r="J41" s="16"/>
      <c r="K41" s="4"/>
      <c r="L41" s="4"/>
      <c r="M41" s="4"/>
      <c r="N41" s="4"/>
      <c r="O41" s="4"/>
      <c r="P41" s="4"/>
      <c r="Q41" s="10">
        <f t="shared" si="0"/>
        <v>0</v>
      </c>
    </row>
    <row r="42" spans="2:17" ht="15" customHeight="1" x14ac:dyDescent="0.25">
      <c r="B42" s="3">
        <f t="shared" si="1"/>
        <v>34</v>
      </c>
      <c r="C42" s="3"/>
      <c r="D42" s="34"/>
      <c r="E42" s="34"/>
      <c r="F42" s="34"/>
      <c r="G42" s="34"/>
      <c r="H42" s="34"/>
      <c r="I42" s="34"/>
      <c r="J42" s="16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" customHeight="1" x14ac:dyDescent="0.25">
      <c r="B43" s="3">
        <f t="shared" si="1"/>
        <v>35</v>
      </c>
      <c r="C43" s="3"/>
      <c r="D43" s="36"/>
      <c r="E43" s="37"/>
      <c r="F43" s="37"/>
      <c r="G43" s="37"/>
      <c r="H43" s="37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" customHeight="1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" customHeight="1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9"/>
      <c r="D54" s="29"/>
      <c r="E54" s="1"/>
      <c r="H54" s="42" t="s">
        <v>19</v>
      </c>
      <c r="I54" s="42"/>
      <c r="J54" s="11">
        <f>COUNTIF(J9:J53,"&gt;=70")</f>
        <v>22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9"/>
      <c r="D55" s="29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25">
      <c r="C56" s="29"/>
      <c r="D56" s="29"/>
      <c r="E56" s="29"/>
      <c r="H56" s="43" t="s">
        <v>21</v>
      </c>
      <c r="I56" s="43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25">
      <c r="C57" s="29"/>
      <c r="D57" s="29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9"/>
      <c r="D58" s="29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4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D48:I48"/>
    <mergeCell ref="D43:I43"/>
    <mergeCell ref="D37:I37"/>
    <mergeCell ref="D33:I33"/>
    <mergeCell ref="D34:I34"/>
    <mergeCell ref="D35:I35"/>
    <mergeCell ref="D36:I36"/>
    <mergeCell ref="D6:G6"/>
    <mergeCell ref="I6:J6"/>
    <mergeCell ref="D8:I8"/>
    <mergeCell ref="K6:Q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9" zoomScale="130" zoomScaleNormal="130" workbookViewId="0">
      <selection activeCell="L34" sqref="L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47" t="s">
        <v>51</v>
      </c>
      <c r="E4" s="47"/>
      <c r="F4" s="47"/>
      <c r="G4" s="47"/>
      <c r="I4" t="s">
        <v>1</v>
      </c>
      <c r="J4" s="28" t="s">
        <v>52</v>
      </c>
      <c r="K4" s="28"/>
      <c r="M4" t="s">
        <v>2</v>
      </c>
      <c r="N4" s="48">
        <v>45231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53</v>
      </c>
      <c r="E6" s="28"/>
      <c r="F6" s="28"/>
      <c r="G6" s="28"/>
      <c r="I6" s="29" t="s">
        <v>22</v>
      </c>
      <c r="J6" s="29"/>
      <c r="K6" s="28" t="s">
        <v>24</v>
      </c>
      <c r="L6" s="28"/>
      <c r="M6" s="28"/>
      <c r="N6" s="28"/>
      <c r="O6" s="28"/>
      <c r="P6" s="28"/>
      <c r="Q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123</v>
      </c>
      <c r="D9" s="49" t="s">
        <v>100</v>
      </c>
      <c r="E9" s="50"/>
      <c r="F9" s="50"/>
      <c r="G9" s="50"/>
      <c r="H9" s="50"/>
      <c r="I9" s="51"/>
      <c r="J9" s="4">
        <v>85</v>
      </c>
      <c r="K9" s="4">
        <v>85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37.142857142857146</v>
      </c>
    </row>
    <row r="10" spans="2:18" x14ac:dyDescent="0.25">
      <c r="B10" s="6">
        <f>B9+1</f>
        <v>2</v>
      </c>
      <c r="C10" s="6" t="s">
        <v>124</v>
      </c>
      <c r="D10" s="49" t="s">
        <v>101</v>
      </c>
      <c r="E10" s="50"/>
      <c r="F10" s="50"/>
      <c r="G10" s="50"/>
      <c r="H10" s="50"/>
      <c r="I10" s="51"/>
      <c r="J10" s="4">
        <v>90</v>
      </c>
      <c r="K10" s="4">
        <v>90</v>
      </c>
      <c r="L10" s="4">
        <v>89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38.428571428571431</v>
      </c>
    </row>
    <row r="11" spans="2:18" x14ac:dyDescent="0.25">
      <c r="B11" s="6">
        <f t="shared" ref="B11:B28" si="1">B10+1</f>
        <v>3</v>
      </c>
      <c r="C11" s="6" t="s">
        <v>125</v>
      </c>
      <c r="D11" s="49" t="s">
        <v>102</v>
      </c>
      <c r="E11" s="50"/>
      <c r="F11" s="50"/>
      <c r="G11" s="50"/>
      <c r="H11" s="50"/>
      <c r="I11" s="51"/>
      <c r="J11" s="4">
        <v>90</v>
      </c>
      <c r="K11" s="4">
        <v>80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37.142857142857146</v>
      </c>
    </row>
    <row r="12" spans="2:18" x14ac:dyDescent="0.25">
      <c r="B12" s="6">
        <f t="shared" si="1"/>
        <v>4</v>
      </c>
      <c r="C12" s="6" t="s">
        <v>126</v>
      </c>
      <c r="D12" s="49" t="s">
        <v>238</v>
      </c>
      <c r="E12" s="50"/>
      <c r="F12" s="50"/>
      <c r="G12" s="50"/>
      <c r="H12" s="50"/>
      <c r="I12" s="51"/>
      <c r="J12" s="4">
        <v>90</v>
      </c>
      <c r="K12" s="4">
        <v>90</v>
      </c>
      <c r="L12" s="4">
        <v>898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154</v>
      </c>
    </row>
    <row r="13" spans="2:18" x14ac:dyDescent="0.25">
      <c r="B13" s="6">
        <f t="shared" si="1"/>
        <v>5</v>
      </c>
      <c r="C13" s="6" t="s">
        <v>127</v>
      </c>
      <c r="D13" s="49" t="s">
        <v>103</v>
      </c>
      <c r="E13" s="50"/>
      <c r="F13" s="50"/>
      <c r="G13" s="50"/>
      <c r="H13" s="50"/>
      <c r="I13" s="51"/>
      <c r="J13" s="4">
        <v>90</v>
      </c>
      <c r="K13" s="4">
        <v>90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37.857142857142854</v>
      </c>
    </row>
    <row r="14" spans="2:18" x14ac:dyDescent="0.25">
      <c r="B14" s="6">
        <f t="shared" si="1"/>
        <v>6</v>
      </c>
      <c r="C14" s="6" t="s">
        <v>128</v>
      </c>
      <c r="D14" s="49" t="s">
        <v>104</v>
      </c>
      <c r="E14" s="50"/>
      <c r="F14" s="50"/>
      <c r="G14" s="50"/>
      <c r="H14" s="50"/>
      <c r="I14" s="51"/>
      <c r="J14" s="4">
        <v>80</v>
      </c>
      <c r="K14" s="4">
        <v>85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25">
      <c r="B15" s="6">
        <f t="shared" si="1"/>
        <v>7</v>
      </c>
      <c r="C15" s="6" t="s">
        <v>129</v>
      </c>
      <c r="D15" s="49" t="s">
        <v>105</v>
      </c>
      <c r="E15" s="50"/>
      <c r="F15" s="50"/>
      <c r="G15" s="50"/>
      <c r="H15" s="50"/>
      <c r="I15" s="51"/>
      <c r="J15" s="4">
        <v>70</v>
      </c>
      <c r="K15" s="4" t="s">
        <v>237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22.142857142857142</v>
      </c>
    </row>
    <row r="16" spans="2:18" x14ac:dyDescent="0.25">
      <c r="B16" s="6">
        <f t="shared" si="1"/>
        <v>8</v>
      </c>
      <c r="C16" s="6" t="s">
        <v>130</v>
      </c>
      <c r="D16" s="49" t="s">
        <v>106</v>
      </c>
      <c r="E16" s="50"/>
      <c r="F16" s="50"/>
      <c r="G16" s="50"/>
      <c r="H16" s="50"/>
      <c r="I16" s="51"/>
      <c r="J16" s="4">
        <v>90</v>
      </c>
      <c r="K16" s="4">
        <v>90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37.857142857142854</v>
      </c>
    </row>
    <row r="17" spans="2:17" x14ac:dyDescent="0.25">
      <c r="B17" s="6">
        <f t="shared" si="1"/>
        <v>9</v>
      </c>
      <c r="C17" s="6" t="s">
        <v>211</v>
      </c>
      <c r="D17" s="49" t="s">
        <v>107</v>
      </c>
      <c r="E17" s="50"/>
      <c r="F17" s="50"/>
      <c r="G17" s="50"/>
      <c r="H17" s="50"/>
      <c r="I17" s="51"/>
      <c r="J17" s="4" t="s">
        <v>237</v>
      </c>
      <c r="K17" s="4" t="s">
        <v>237</v>
      </c>
      <c r="L17" s="4" t="s">
        <v>237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132</v>
      </c>
      <c r="D18" s="49" t="s">
        <v>108</v>
      </c>
      <c r="E18" s="50"/>
      <c r="F18" s="50"/>
      <c r="G18" s="50"/>
      <c r="H18" s="50"/>
      <c r="I18" s="51"/>
      <c r="J18" s="4">
        <v>85</v>
      </c>
      <c r="K18" s="4">
        <v>80</v>
      </c>
      <c r="L18" s="4">
        <v>89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36.285714285714285</v>
      </c>
    </row>
    <row r="19" spans="2:17" x14ac:dyDescent="0.25">
      <c r="B19" s="6">
        <f t="shared" si="1"/>
        <v>11</v>
      </c>
      <c r="C19" s="6" t="s">
        <v>133</v>
      </c>
      <c r="D19" s="49" t="s">
        <v>109</v>
      </c>
      <c r="E19" s="50"/>
      <c r="F19" s="50"/>
      <c r="G19" s="50"/>
      <c r="H19" s="50"/>
      <c r="I19" s="51"/>
      <c r="J19" s="4">
        <v>70</v>
      </c>
      <c r="K19" s="4">
        <v>70</v>
      </c>
      <c r="L19" s="4">
        <v>79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31.285714285714285</v>
      </c>
    </row>
    <row r="20" spans="2:17" x14ac:dyDescent="0.25">
      <c r="B20" s="6">
        <f t="shared" si="1"/>
        <v>12</v>
      </c>
      <c r="C20" s="6" t="s">
        <v>134</v>
      </c>
      <c r="D20" s="49" t="s">
        <v>110</v>
      </c>
      <c r="E20" s="50"/>
      <c r="F20" s="50"/>
      <c r="G20" s="50"/>
      <c r="H20" s="50"/>
      <c r="I20" s="51"/>
      <c r="J20" s="4">
        <v>90</v>
      </c>
      <c r="K20" s="4">
        <v>85</v>
      </c>
      <c r="L20" s="4">
        <v>89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37.714285714285715</v>
      </c>
    </row>
    <row r="21" spans="2:17" x14ac:dyDescent="0.25">
      <c r="B21" s="6">
        <f t="shared" si="1"/>
        <v>13</v>
      </c>
      <c r="C21" s="6" t="s">
        <v>135</v>
      </c>
      <c r="D21" s="49" t="s">
        <v>111</v>
      </c>
      <c r="E21" s="50"/>
      <c r="F21" s="50"/>
      <c r="G21" s="50"/>
      <c r="H21" s="50"/>
      <c r="I21" s="51"/>
      <c r="J21" s="4">
        <v>90</v>
      </c>
      <c r="K21" s="4">
        <v>90</v>
      </c>
      <c r="L21" s="4">
        <v>89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38.428571428571431</v>
      </c>
    </row>
    <row r="22" spans="2:17" x14ac:dyDescent="0.25">
      <c r="B22" s="6">
        <f t="shared" si="1"/>
        <v>14</v>
      </c>
      <c r="C22" s="6" t="s">
        <v>136</v>
      </c>
      <c r="D22" s="49" t="s">
        <v>112</v>
      </c>
      <c r="E22" s="50"/>
      <c r="F22" s="50"/>
      <c r="G22" s="50"/>
      <c r="H22" s="50"/>
      <c r="I22" s="51"/>
      <c r="J22" s="4">
        <v>80</v>
      </c>
      <c r="K22" s="4">
        <v>80</v>
      </c>
      <c r="L22" s="4">
        <v>89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35.571428571428569</v>
      </c>
    </row>
    <row r="23" spans="2:17" x14ac:dyDescent="0.25">
      <c r="B23" s="6">
        <f t="shared" si="1"/>
        <v>15</v>
      </c>
      <c r="C23" s="6" t="s">
        <v>137</v>
      </c>
      <c r="D23" s="49" t="s">
        <v>209</v>
      </c>
      <c r="E23" s="50"/>
      <c r="F23" s="50"/>
      <c r="G23" s="50"/>
      <c r="H23" s="50"/>
      <c r="I23" s="51"/>
      <c r="J23" s="4">
        <v>85</v>
      </c>
      <c r="K23" s="4">
        <v>90</v>
      </c>
      <c r="L23" s="4">
        <v>89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37.714285714285715</v>
      </c>
    </row>
    <row r="24" spans="2:17" x14ac:dyDescent="0.25">
      <c r="B24" s="6">
        <f t="shared" si="1"/>
        <v>16</v>
      </c>
      <c r="C24" s="6" t="s">
        <v>131</v>
      </c>
      <c r="D24" s="49" t="s">
        <v>113</v>
      </c>
      <c r="E24" s="50"/>
      <c r="F24" s="50"/>
      <c r="G24" s="50"/>
      <c r="H24" s="50"/>
      <c r="I24" s="51"/>
      <c r="J24" s="4" t="s">
        <v>237</v>
      </c>
      <c r="K24" s="4" t="s">
        <v>237</v>
      </c>
      <c r="L24" s="4" t="s">
        <v>237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 t="s">
        <v>138</v>
      </c>
      <c r="D25" s="49" t="s">
        <v>114</v>
      </c>
      <c r="E25" s="50"/>
      <c r="F25" s="50"/>
      <c r="G25" s="50"/>
      <c r="H25" s="50"/>
      <c r="I25" s="51"/>
      <c r="J25" s="4">
        <v>80</v>
      </c>
      <c r="K25" s="4">
        <v>80</v>
      </c>
      <c r="L25" s="4">
        <v>89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35.571428571428569</v>
      </c>
    </row>
    <row r="26" spans="2:17" x14ac:dyDescent="0.25">
      <c r="B26" s="6">
        <f t="shared" si="1"/>
        <v>18</v>
      </c>
      <c r="C26" s="6" t="s">
        <v>139</v>
      </c>
      <c r="D26" s="49" t="s">
        <v>115</v>
      </c>
      <c r="E26" s="50"/>
      <c r="F26" s="50"/>
      <c r="G26" s="50"/>
      <c r="H26" s="50"/>
      <c r="I26" s="51"/>
      <c r="J26" s="4">
        <v>80</v>
      </c>
      <c r="K26" s="4">
        <v>80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</row>
    <row r="27" spans="2:17" x14ac:dyDescent="0.25">
      <c r="B27" s="6">
        <f t="shared" si="1"/>
        <v>19</v>
      </c>
      <c r="C27" s="6" t="s">
        <v>140</v>
      </c>
      <c r="D27" s="49" t="s">
        <v>116</v>
      </c>
      <c r="E27" s="50"/>
      <c r="F27" s="50"/>
      <c r="G27" s="50"/>
      <c r="H27" s="50"/>
      <c r="I27" s="51"/>
      <c r="J27" s="4">
        <v>80</v>
      </c>
      <c r="K27" s="4">
        <v>80</v>
      </c>
      <c r="L27" s="4">
        <v>89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35.571428571428569</v>
      </c>
    </row>
    <row r="28" spans="2:17" x14ac:dyDescent="0.25">
      <c r="B28" s="6">
        <f t="shared" si="1"/>
        <v>20</v>
      </c>
      <c r="C28" s="6" t="s">
        <v>141</v>
      </c>
      <c r="D28" s="24" t="s">
        <v>117</v>
      </c>
      <c r="E28" s="24"/>
      <c r="F28" s="24"/>
      <c r="G28" s="21"/>
      <c r="H28" s="22"/>
      <c r="I28" s="23"/>
      <c r="J28" s="4">
        <v>80</v>
      </c>
      <c r="K28" s="4">
        <v>89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37</v>
      </c>
    </row>
    <row r="29" spans="2:17" x14ac:dyDescent="0.25">
      <c r="B29" s="6">
        <v>21</v>
      </c>
      <c r="C29" s="6" t="s">
        <v>142</v>
      </c>
      <c r="D29" s="49" t="s">
        <v>118</v>
      </c>
      <c r="E29" s="50"/>
      <c r="F29" s="50"/>
      <c r="G29" s="50"/>
      <c r="H29" s="50"/>
      <c r="I29" s="51"/>
      <c r="J29" s="4">
        <v>89</v>
      </c>
      <c r="K29" s="4">
        <v>90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38.428571428571431</v>
      </c>
    </row>
    <row r="30" spans="2:17" x14ac:dyDescent="0.25">
      <c r="B30" s="6">
        <v>22</v>
      </c>
      <c r="C30" s="6" t="s">
        <v>143</v>
      </c>
      <c r="D30" s="49" t="s">
        <v>119</v>
      </c>
      <c r="E30" s="50"/>
      <c r="F30" s="50"/>
      <c r="G30" s="50"/>
      <c r="H30" s="50"/>
      <c r="I30" s="51"/>
      <c r="J30" s="4">
        <v>90</v>
      </c>
      <c r="K30" s="4">
        <v>90</v>
      </c>
      <c r="L30" s="4">
        <v>89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38.428571428571431</v>
      </c>
    </row>
    <row r="31" spans="2:17" x14ac:dyDescent="0.25">
      <c r="B31" s="6">
        <v>23</v>
      </c>
      <c r="C31" s="6" t="s">
        <v>144</v>
      </c>
      <c r="D31" s="49" t="s">
        <v>120</v>
      </c>
      <c r="E31" s="50"/>
      <c r="F31" s="50"/>
      <c r="G31" s="50"/>
      <c r="H31" s="50"/>
      <c r="I31" s="51"/>
      <c r="J31" s="4">
        <v>70</v>
      </c>
      <c r="K31" s="4">
        <v>75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32.142857142857146</v>
      </c>
    </row>
    <row r="32" spans="2:17" x14ac:dyDescent="0.25">
      <c r="B32" s="6">
        <v>24</v>
      </c>
      <c r="C32" s="6" t="s">
        <v>210</v>
      </c>
      <c r="D32" s="49" t="s">
        <v>121</v>
      </c>
      <c r="E32" s="50"/>
      <c r="F32" s="50"/>
      <c r="G32" s="50"/>
      <c r="H32" s="50"/>
      <c r="I32" s="51"/>
      <c r="J32" s="4">
        <v>85</v>
      </c>
      <c r="K32" s="4">
        <v>80</v>
      </c>
      <c r="L32" s="4">
        <v>85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35.714285714285715</v>
      </c>
    </row>
    <row r="33" spans="2:17" x14ac:dyDescent="0.25">
      <c r="B33" s="6">
        <v>25</v>
      </c>
      <c r="C33" s="6" t="s">
        <v>145</v>
      </c>
      <c r="D33" s="49" t="s">
        <v>122</v>
      </c>
      <c r="E33" s="50"/>
      <c r="F33" s="50"/>
      <c r="G33" s="50"/>
      <c r="H33" s="50"/>
      <c r="I33" s="51"/>
      <c r="J33" s="4">
        <v>89</v>
      </c>
      <c r="K33" s="4">
        <v>90</v>
      </c>
      <c r="L33" s="4">
        <v>89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38.285714285714285</v>
      </c>
    </row>
    <row r="34" spans="2:17" x14ac:dyDescent="0.25">
      <c r="B34" s="6"/>
      <c r="C34" s="6"/>
      <c r="D34" s="36"/>
      <c r="E34" s="37"/>
      <c r="F34" s="37"/>
      <c r="G34" s="37"/>
      <c r="H34" s="37"/>
      <c r="I34" s="3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9"/>
      <c r="D54" s="29"/>
      <c r="E54" s="1"/>
      <c r="H54" s="42" t="s">
        <v>19</v>
      </c>
      <c r="I54" s="42"/>
      <c r="J54" s="11">
        <f>COUNTIF(J9:J53,"&gt;=70")</f>
        <v>23</v>
      </c>
      <c r="K54" s="11">
        <f t="shared" ref="K54:P54" si="3">COUNTIF(K9:K53,"&gt;=70")</f>
        <v>22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</row>
    <row r="55" spans="2:17" x14ac:dyDescent="0.25">
      <c r="C55" s="29"/>
      <c r="D55" s="29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25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44</v>
      </c>
    </row>
    <row r="56" spans="2:17" x14ac:dyDescent="0.25">
      <c r="C56" s="29"/>
      <c r="D56" s="29"/>
      <c r="E56" s="29"/>
      <c r="H56" s="43" t="s">
        <v>21</v>
      </c>
      <c r="I56" s="43"/>
      <c r="J56" s="12">
        <f>COUNT(J9:J53)</f>
        <v>23</v>
      </c>
      <c r="K56" s="12">
        <f t="shared" ref="K56:Q56" si="6">COUNT(K9:K53)</f>
        <v>22</v>
      </c>
      <c r="L56" s="12">
        <f t="shared" si="6"/>
        <v>23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25">
      <c r="C57" s="29"/>
      <c r="D57" s="29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17" x14ac:dyDescent="0.25">
      <c r="C58" s="29"/>
      <c r="D58" s="29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6"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3:I23"/>
    <mergeCell ref="K6:Q6"/>
    <mergeCell ref="D22:I2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9:I19"/>
    <mergeCell ref="I6:J6"/>
    <mergeCell ref="J62:P62"/>
    <mergeCell ref="C55:D55"/>
    <mergeCell ref="J61:P61"/>
    <mergeCell ref="D24:I24"/>
    <mergeCell ref="D25:I25"/>
    <mergeCell ref="D26:I26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N4:O4"/>
    <mergeCell ref="D16:I16"/>
    <mergeCell ref="D17:I17"/>
    <mergeCell ref="D18:I18"/>
    <mergeCell ref="J4:K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D18" zoomScale="120" zoomScaleNormal="120" workbookViewId="0">
      <selection activeCell="M16" sqref="M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28" t="s">
        <v>54</v>
      </c>
      <c r="E4" s="28"/>
      <c r="F4" s="28"/>
      <c r="G4" s="28"/>
      <c r="I4" t="s">
        <v>1</v>
      </c>
      <c r="J4" s="28" t="s">
        <v>55</v>
      </c>
      <c r="K4" s="28"/>
      <c r="M4" t="s">
        <v>2</v>
      </c>
      <c r="N4" s="48">
        <v>45231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53</v>
      </c>
      <c r="E6" s="28"/>
      <c r="F6" s="28"/>
      <c r="G6" s="28"/>
      <c r="I6" s="29" t="s">
        <v>22</v>
      </c>
      <c r="J6" s="29"/>
      <c r="K6" s="31" t="s">
        <v>24</v>
      </c>
      <c r="L6" s="31"/>
      <c r="M6" s="31"/>
      <c r="N6" s="31"/>
      <c r="O6" s="31"/>
      <c r="P6" s="31"/>
      <c r="Q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179</v>
      </c>
      <c r="D9" s="55" t="s">
        <v>146</v>
      </c>
      <c r="E9" s="56" t="s">
        <v>146</v>
      </c>
      <c r="F9" s="56" t="s">
        <v>146</v>
      </c>
      <c r="G9" s="56" t="s">
        <v>146</v>
      </c>
      <c r="H9" s="56" t="s">
        <v>146</v>
      </c>
      <c r="I9" s="57" t="s">
        <v>146</v>
      </c>
      <c r="J9" s="4">
        <v>90</v>
      </c>
      <c r="K9" s="4">
        <v>80</v>
      </c>
      <c r="L9" s="4">
        <v>90</v>
      </c>
      <c r="M9" s="4">
        <v>95</v>
      </c>
      <c r="N9" s="4">
        <v>0</v>
      </c>
      <c r="O9" s="4">
        <v>0</v>
      </c>
      <c r="P9" s="4">
        <v>0</v>
      </c>
      <c r="Q9" s="10">
        <f>SUM(J9:P9)/7</f>
        <v>50.714285714285715</v>
      </c>
    </row>
    <row r="10" spans="2:18" x14ac:dyDescent="0.25">
      <c r="B10" s="6">
        <f>B9+1</f>
        <v>2</v>
      </c>
      <c r="C10" s="3" t="s">
        <v>180</v>
      </c>
      <c r="D10" s="52" t="s">
        <v>147</v>
      </c>
      <c r="E10" s="53" t="s">
        <v>147</v>
      </c>
      <c r="F10" s="53" t="s">
        <v>147</v>
      </c>
      <c r="G10" s="53" t="s">
        <v>147</v>
      </c>
      <c r="H10" s="53" t="s">
        <v>147</v>
      </c>
      <c r="I10" s="54" t="s">
        <v>147</v>
      </c>
      <c r="J10" s="4">
        <v>95</v>
      </c>
      <c r="K10" s="4">
        <v>70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15" si="0">SUM(J10:P10)/7</f>
        <v>52.142857142857146</v>
      </c>
    </row>
    <row r="11" spans="2:18" x14ac:dyDescent="0.25">
      <c r="B11" s="6">
        <f t="shared" ref="B11:B53" si="1">B10+1</f>
        <v>3</v>
      </c>
      <c r="C11" s="3" t="s">
        <v>181</v>
      </c>
      <c r="D11" s="52" t="s">
        <v>148</v>
      </c>
      <c r="E11" s="53" t="s">
        <v>148</v>
      </c>
      <c r="F11" s="53" t="s">
        <v>148</v>
      </c>
      <c r="G11" s="53" t="s">
        <v>148</v>
      </c>
      <c r="H11" s="53" t="s">
        <v>148</v>
      </c>
      <c r="I11" s="54" t="s">
        <v>148</v>
      </c>
      <c r="J11" s="4">
        <v>80</v>
      </c>
      <c r="K11" s="4">
        <v>70</v>
      </c>
      <c r="L11" s="4">
        <v>70</v>
      </c>
      <c r="M11" s="4">
        <v>75</v>
      </c>
      <c r="N11" s="4">
        <v>0</v>
      </c>
      <c r="O11" s="4">
        <v>0</v>
      </c>
      <c r="P11" s="4">
        <v>0</v>
      </c>
      <c r="Q11" s="10">
        <f t="shared" si="0"/>
        <v>42.142857142857146</v>
      </c>
    </row>
    <row r="12" spans="2:18" x14ac:dyDescent="0.25">
      <c r="B12" s="6">
        <f t="shared" si="1"/>
        <v>4</v>
      </c>
      <c r="C12" s="3" t="s">
        <v>182</v>
      </c>
      <c r="D12" s="52" t="s">
        <v>149</v>
      </c>
      <c r="E12" s="53" t="s">
        <v>149</v>
      </c>
      <c r="F12" s="53" t="s">
        <v>149</v>
      </c>
      <c r="G12" s="53" t="s">
        <v>149</v>
      </c>
      <c r="H12" s="53" t="s">
        <v>149</v>
      </c>
      <c r="I12" s="54" t="s">
        <v>149</v>
      </c>
      <c r="J12" s="4">
        <v>80</v>
      </c>
      <c r="K12" s="4">
        <v>70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50</v>
      </c>
    </row>
    <row r="13" spans="2:18" x14ac:dyDescent="0.25">
      <c r="B13" s="6">
        <f t="shared" si="1"/>
        <v>5</v>
      </c>
      <c r="C13" s="3" t="s">
        <v>183</v>
      </c>
      <c r="D13" s="52" t="s">
        <v>150</v>
      </c>
      <c r="E13" s="53" t="s">
        <v>150</v>
      </c>
      <c r="F13" s="53" t="s">
        <v>150</v>
      </c>
      <c r="G13" s="53" t="s">
        <v>150</v>
      </c>
      <c r="H13" s="53" t="s">
        <v>150</v>
      </c>
      <c r="I13" s="54" t="s">
        <v>150</v>
      </c>
      <c r="J13" s="4">
        <v>90</v>
      </c>
      <c r="K13" s="4">
        <v>80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52.857142857142854</v>
      </c>
    </row>
    <row r="14" spans="2:18" x14ac:dyDescent="0.25">
      <c r="B14" s="6">
        <f t="shared" si="1"/>
        <v>6</v>
      </c>
      <c r="C14" s="3" t="s">
        <v>184</v>
      </c>
      <c r="D14" s="55" t="s">
        <v>151</v>
      </c>
      <c r="E14" s="56" t="s">
        <v>151</v>
      </c>
      <c r="F14" s="56" t="s">
        <v>151</v>
      </c>
      <c r="G14" s="56" t="s">
        <v>151</v>
      </c>
      <c r="H14" s="56" t="s">
        <v>151</v>
      </c>
      <c r="I14" s="57" t="s">
        <v>151</v>
      </c>
      <c r="J14" s="4">
        <v>90</v>
      </c>
      <c r="K14" s="4">
        <v>80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x14ac:dyDescent="0.25">
      <c r="B15" s="6">
        <f t="shared" si="1"/>
        <v>7</v>
      </c>
      <c r="C15" s="3" t="s">
        <v>185</v>
      </c>
      <c r="D15" s="52" t="s">
        <v>152</v>
      </c>
      <c r="E15" s="53" t="s">
        <v>152</v>
      </c>
      <c r="F15" s="53" t="s">
        <v>152</v>
      </c>
      <c r="G15" s="53" t="s">
        <v>152</v>
      </c>
      <c r="H15" s="53" t="s">
        <v>152</v>
      </c>
      <c r="I15" s="54" t="s">
        <v>152</v>
      </c>
      <c r="J15" s="4">
        <v>80</v>
      </c>
      <c r="K15" s="4">
        <v>80</v>
      </c>
      <c r="L15" s="4">
        <v>90</v>
      </c>
      <c r="M15" s="4">
        <v>89</v>
      </c>
      <c r="N15" s="4">
        <v>0</v>
      </c>
      <c r="O15" s="4">
        <v>0</v>
      </c>
      <c r="P15" s="4">
        <v>0</v>
      </c>
      <c r="Q15" s="10">
        <f t="shared" si="0"/>
        <v>48.428571428571431</v>
      </c>
    </row>
    <row r="16" spans="2:18" x14ac:dyDescent="0.25">
      <c r="B16" s="6">
        <f t="shared" si="1"/>
        <v>8</v>
      </c>
      <c r="C16" s="3" t="s">
        <v>186</v>
      </c>
      <c r="D16" s="52" t="s">
        <v>153</v>
      </c>
      <c r="E16" s="53" t="s">
        <v>153</v>
      </c>
      <c r="F16" s="53" t="s">
        <v>153</v>
      </c>
      <c r="G16" s="53" t="s">
        <v>153</v>
      </c>
      <c r="H16" s="53" t="s">
        <v>153</v>
      </c>
      <c r="I16" s="54" t="s">
        <v>153</v>
      </c>
      <c r="J16" s="4">
        <v>90</v>
      </c>
      <c r="K16" s="4">
        <v>70</v>
      </c>
      <c r="L16" s="4">
        <v>90</v>
      </c>
      <c r="M16" s="4">
        <v>90</v>
      </c>
      <c r="N16" s="4">
        <v>0</v>
      </c>
      <c r="O16" s="4">
        <v>0</v>
      </c>
      <c r="P16" s="4">
        <v>0</v>
      </c>
      <c r="Q16" s="10">
        <f t="shared" ref="Q16:Q37" si="2">SUM(J16:P16)/7</f>
        <v>48.571428571428569</v>
      </c>
    </row>
    <row r="17" spans="2:17" x14ac:dyDescent="0.25">
      <c r="B17" s="6">
        <f t="shared" si="1"/>
        <v>9</v>
      </c>
      <c r="C17" s="3" t="s">
        <v>187</v>
      </c>
      <c r="D17" s="52" t="s">
        <v>154</v>
      </c>
      <c r="E17" s="53" t="s">
        <v>154</v>
      </c>
      <c r="F17" s="53" t="s">
        <v>154</v>
      </c>
      <c r="G17" s="53" t="s">
        <v>154</v>
      </c>
      <c r="H17" s="53" t="s">
        <v>154</v>
      </c>
      <c r="I17" s="54" t="s">
        <v>154</v>
      </c>
      <c r="J17" s="4">
        <v>80</v>
      </c>
      <c r="K17" s="4">
        <v>70</v>
      </c>
      <c r="L17" s="4">
        <v>90</v>
      </c>
      <c r="M17" s="4">
        <v>89</v>
      </c>
      <c r="N17" s="4">
        <v>0</v>
      </c>
      <c r="O17" s="4">
        <v>0</v>
      </c>
      <c r="P17" s="4">
        <v>0</v>
      </c>
      <c r="Q17" s="10">
        <f t="shared" si="2"/>
        <v>47</v>
      </c>
    </row>
    <row r="18" spans="2:17" x14ac:dyDescent="0.25">
      <c r="B18" s="6">
        <f t="shared" si="1"/>
        <v>10</v>
      </c>
      <c r="C18" s="3" t="s">
        <v>188</v>
      </c>
      <c r="D18" s="52" t="s">
        <v>155</v>
      </c>
      <c r="E18" s="53" t="s">
        <v>155</v>
      </c>
      <c r="F18" s="53" t="s">
        <v>155</v>
      </c>
      <c r="G18" s="53" t="s">
        <v>155</v>
      </c>
      <c r="H18" s="53" t="s">
        <v>155</v>
      </c>
      <c r="I18" s="54" t="s">
        <v>155</v>
      </c>
      <c r="J18" s="4">
        <v>90</v>
      </c>
      <c r="K18" s="4">
        <v>70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2"/>
        <v>48.571428571428569</v>
      </c>
    </row>
    <row r="19" spans="2:17" x14ac:dyDescent="0.25">
      <c r="B19" s="6">
        <f t="shared" si="1"/>
        <v>11</v>
      </c>
      <c r="C19" s="3" t="s">
        <v>189</v>
      </c>
      <c r="D19" s="52" t="s">
        <v>156</v>
      </c>
      <c r="E19" s="53" t="s">
        <v>156</v>
      </c>
      <c r="F19" s="53" t="s">
        <v>156</v>
      </c>
      <c r="G19" s="53" t="s">
        <v>156</v>
      </c>
      <c r="H19" s="53" t="s">
        <v>156</v>
      </c>
      <c r="I19" s="54" t="s">
        <v>156</v>
      </c>
      <c r="J19" s="4">
        <v>85</v>
      </c>
      <c r="K19" s="4">
        <v>70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2"/>
        <v>50.714285714285715</v>
      </c>
    </row>
    <row r="20" spans="2:17" x14ac:dyDescent="0.25">
      <c r="B20" s="6">
        <f t="shared" si="1"/>
        <v>12</v>
      </c>
      <c r="C20" s="3" t="s">
        <v>190</v>
      </c>
      <c r="D20" s="52" t="s">
        <v>157</v>
      </c>
      <c r="E20" s="53" t="s">
        <v>157</v>
      </c>
      <c r="F20" s="53" t="s">
        <v>157</v>
      </c>
      <c r="G20" s="53" t="s">
        <v>157</v>
      </c>
      <c r="H20" s="53" t="s">
        <v>157</v>
      </c>
      <c r="I20" s="54" t="s">
        <v>157</v>
      </c>
      <c r="J20" s="4">
        <v>90</v>
      </c>
      <c r="K20" s="4">
        <v>80</v>
      </c>
      <c r="L20" s="4">
        <v>90</v>
      </c>
      <c r="M20" s="4">
        <v>98</v>
      </c>
      <c r="N20" s="4">
        <v>0</v>
      </c>
      <c r="O20" s="4">
        <v>0</v>
      </c>
      <c r="P20" s="4">
        <v>0</v>
      </c>
      <c r="Q20" s="10">
        <f t="shared" si="2"/>
        <v>51.142857142857146</v>
      </c>
    </row>
    <row r="21" spans="2:17" x14ac:dyDescent="0.25">
      <c r="B21" s="6">
        <f t="shared" si="1"/>
        <v>13</v>
      </c>
      <c r="C21" s="3" t="s">
        <v>191</v>
      </c>
      <c r="D21" s="52" t="s">
        <v>158</v>
      </c>
      <c r="E21" s="53" t="s">
        <v>158</v>
      </c>
      <c r="F21" s="53" t="s">
        <v>158</v>
      </c>
      <c r="G21" s="53" t="s">
        <v>158</v>
      </c>
      <c r="H21" s="53" t="s">
        <v>158</v>
      </c>
      <c r="I21" s="54" t="s">
        <v>158</v>
      </c>
      <c r="J21" s="4">
        <v>90</v>
      </c>
      <c r="K21" s="4">
        <v>70</v>
      </c>
      <c r="L21" s="4">
        <v>90</v>
      </c>
      <c r="M21" s="4">
        <v>98</v>
      </c>
      <c r="N21" s="4">
        <v>0</v>
      </c>
      <c r="O21" s="4">
        <v>0</v>
      </c>
      <c r="P21" s="4">
        <v>0</v>
      </c>
      <c r="Q21" s="10">
        <f t="shared" si="2"/>
        <v>49.714285714285715</v>
      </c>
    </row>
    <row r="22" spans="2:17" x14ac:dyDescent="0.25">
      <c r="B22" s="6">
        <f t="shared" si="1"/>
        <v>14</v>
      </c>
      <c r="C22" s="3" t="s">
        <v>192</v>
      </c>
      <c r="D22" s="52" t="s">
        <v>159</v>
      </c>
      <c r="E22" s="53" t="s">
        <v>159</v>
      </c>
      <c r="F22" s="53" t="s">
        <v>159</v>
      </c>
      <c r="G22" s="53" t="s">
        <v>159</v>
      </c>
      <c r="H22" s="53" t="s">
        <v>159</v>
      </c>
      <c r="I22" s="54" t="s">
        <v>159</v>
      </c>
      <c r="J22" s="4">
        <v>90</v>
      </c>
      <c r="K22" s="4">
        <v>70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2"/>
        <v>51.428571428571431</v>
      </c>
    </row>
    <row r="23" spans="2:17" x14ac:dyDescent="0.25">
      <c r="B23" s="6">
        <f t="shared" si="1"/>
        <v>15</v>
      </c>
      <c r="C23" s="3" t="s">
        <v>193</v>
      </c>
      <c r="D23" s="52" t="s">
        <v>160</v>
      </c>
      <c r="E23" s="53" t="s">
        <v>160</v>
      </c>
      <c r="F23" s="53" t="s">
        <v>160</v>
      </c>
      <c r="G23" s="53" t="s">
        <v>160</v>
      </c>
      <c r="H23" s="53" t="s">
        <v>160</v>
      </c>
      <c r="I23" s="54" t="s">
        <v>160</v>
      </c>
      <c r="J23" s="4">
        <v>90</v>
      </c>
      <c r="K23" s="4">
        <v>80</v>
      </c>
      <c r="L23" s="4">
        <v>90</v>
      </c>
      <c r="M23" s="4">
        <v>90</v>
      </c>
      <c r="N23" s="4">
        <v>0</v>
      </c>
      <c r="O23" s="4">
        <v>0</v>
      </c>
      <c r="P23" s="4">
        <v>0</v>
      </c>
      <c r="Q23" s="10">
        <f t="shared" si="2"/>
        <v>50</v>
      </c>
    </row>
    <row r="24" spans="2:17" x14ac:dyDescent="0.25">
      <c r="B24" s="6">
        <f t="shared" si="1"/>
        <v>16</v>
      </c>
      <c r="C24" s="3" t="s">
        <v>194</v>
      </c>
      <c r="D24" s="52" t="s">
        <v>161</v>
      </c>
      <c r="E24" s="53" t="s">
        <v>161</v>
      </c>
      <c r="F24" s="53" t="s">
        <v>161</v>
      </c>
      <c r="G24" s="53" t="s">
        <v>161</v>
      </c>
      <c r="H24" s="53" t="s">
        <v>161</v>
      </c>
      <c r="I24" s="54" t="s">
        <v>161</v>
      </c>
      <c r="J24" s="4">
        <v>90</v>
      </c>
      <c r="K24" s="4" t="s">
        <v>237</v>
      </c>
      <c r="L24" s="4" t="s">
        <v>237</v>
      </c>
      <c r="M24" s="4" t="s">
        <v>237</v>
      </c>
      <c r="N24" s="4">
        <v>0</v>
      </c>
      <c r="O24" s="4">
        <v>0</v>
      </c>
      <c r="P24" s="4">
        <v>0</v>
      </c>
      <c r="Q24" s="10">
        <f t="shared" si="2"/>
        <v>12.857142857142858</v>
      </c>
    </row>
    <row r="25" spans="2:17" x14ac:dyDescent="0.25">
      <c r="B25" s="6">
        <f t="shared" si="1"/>
        <v>17</v>
      </c>
      <c r="C25" s="3" t="s">
        <v>196</v>
      </c>
      <c r="D25" s="52" t="s">
        <v>195</v>
      </c>
      <c r="E25" s="53" t="s">
        <v>162</v>
      </c>
      <c r="F25" s="53" t="s">
        <v>162</v>
      </c>
      <c r="G25" s="53" t="s">
        <v>162</v>
      </c>
      <c r="H25" s="53" t="s">
        <v>162</v>
      </c>
      <c r="I25" s="54" t="s">
        <v>162</v>
      </c>
      <c r="J25" s="4">
        <v>90</v>
      </c>
      <c r="K25" s="4">
        <v>70</v>
      </c>
      <c r="L25" s="4">
        <v>85</v>
      </c>
      <c r="M25" s="4">
        <v>89</v>
      </c>
      <c r="N25" s="4">
        <v>0</v>
      </c>
      <c r="O25" s="4">
        <v>0</v>
      </c>
      <c r="P25" s="4">
        <v>0</v>
      </c>
      <c r="Q25" s="10">
        <f t="shared" si="2"/>
        <v>47.714285714285715</v>
      </c>
    </row>
    <row r="26" spans="2:17" x14ac:dyDescent="0.25">
      <c r="B26" s="6">
        <f t="shared" si="1"/>
        <v>18</v>
      </c>
      <c r="C26" s="3" t="s">
        <v>197</v>
      </c>
      <c r="D26" s="52" t="s">
        <v>163</v>
      </c>
      <c r="E26" s="53" t="s">
        <v>163</v>
      </c>
      <c r="F26" s="53" t="s">
        <v>163</v>
      </c>
      <c r="G26" s="53" t="s">
        <v>163</v>
      </c>
      <c r="H26" s="53" t="s">
        <v>163</v>
      </c>
      <c r="I26" s="54" t="s">
        <v>163</v>
      </c>
      <c r="J26" s="4">
        <v>80</v>
      </c>
      <c r="K26" s="4">
        <v>70</v>
      </c>
      <c r="L26" s="4">
        <v>70</v>
      </c>
      <c r="M26" s="4">
        <v>80</v>
      </c>
      <c r="N26" s="4">
        <v>0</v>
      </c>
      <c r="O26" s="4">
        <v>0</v>
      </c>
      <c r="P26" s="4">
        <v>0</v>
      </c>
      <c r="Q26" s="10">
        <f t="shared" si="2"/>
        <v>42.857142857142854</v>
      </c>
    </row>
    <row r="27" spans="2:17" x14ac:dyDescent="0.25">
      <c r="B27" s="6">
        <f t="shared" si="1"/>
        <v>19</v>
      </c>
      <c r="C27" s="3" t="s">
        <v>198</v>
      </c>
      <c r="D27" s="52" t="s">
        <v>164</v>
      </c>
      <c r="E27" s="53" t="s">
        <v>164</v>
      </c>
      <c r="F27" s="53" t="s">
        <v>164</v>
      </c>
      <c r="G27" s="53" t="s">
        <v>164</v>
      </c>
      <c r="H27" s="53" t="s">
        <v>164</v>
      </c>
      <c r="I27" s="54" t="s">
        <v>164</v>
      </c>
      <c r="J27" s="4">
        <v>80</v>
      </c>
      <c r="K27" s="4">
        <v>75</v>
      </c>
      <c r="L27" s="4">
        <v>85</v>
      </c>
      <c r="M27" s="4">
        <v>90</v>
      </c>
      <c r="N27" s="4">
        <v>0</v>
      </c>
      <c r="O27" s="4">
        <v>0</v>
      </c>
      <c r="P27" s="4">
        <v>0</v>
      </c>
      <c r="Q27" s="10">
        <f t="shared" si="2"/>
        <v>47.142857142857146</v>
      </c>
    </row>
    <row r="28" spans="2:17" x14ac:dyDescent="0.25">
      <c r="B28" s="6">
        <f t="shared" si="1"/>
        <v>20</v>
      </c>
      <c r="C28" s="3" t="s">
        <v>199</v>
      </c>
      <c r="D28" s="52" t="s">
        <v>165</v>
      </c>
      <c r="E28" s="53" t="s">
        <v>165</v>
      </c>
      <c r="F28" s="53" t="s">
        <v>165</v>
      </c>
      <c r="G28" s="53" t="s">
        <v>165</v>
      </c>
      <c r="H28" s="53" t="s">
        <v>165</v>
      </c>
      <c r="I28" s="54" t="s">
        <v>165</v>
      </c>
      <c r="J28" s="4">
        <v>90</v>
      </c>
      <c r="K28" s="4">
        <v>80</v>
      </c>
      <c r="L28" s="4" t="s">
        <v>237</v>
      </c>
      <c r="M28" s="4" t="s">
        <v>237</v>
      </c>
      <c r="N28" s="4">
        <v>0</v>
      </c>
      <c r="O28" s="4">
        <v>0</v>
      </c>
      <c r="P28" s="4">
        <v>0</v>
      </c>
      <c r="Q28" s="10">
        <f t="shared" si="2"/>
        <v>24.285714285714285</v>
      </c>
    </row>
    <row r="29" spans="2:17" x14ac:dyDescent="0.25">
      <c r="B29" s="6">
        <f t="shared" si="1"/>
        <v>21</v>
      </c>
      <c r="C29" s="3" t="s">
        <v>200</v>
      </c>
      <c r="D29" s="52" t="s">
        <v>166</v>
      </c>
      <c r="E29" s="53" t="s">
        <v>166</v>
      </c>
      <c r="F29" s="53" t="s">
        <v>166</v>
      </c>
      <c r="G29" s="53" t="s">
        <v>166</v>
      </c>
      <c r="H29" s="53" t="s">
        <v>166</v>
      </c>
      <c r="I29" s="54" t="s">
        <v>166</v>
      </c>
      <c r="J29" s="4">
        <v>90</v>
      </c>
      <c r="K29" s="4">
        <v>70</v>
      </c>
      <c r="L29" s="4">
        <v>90</v>
      </c>
      <c r="M29" s="4">
        <v>90</v>
      </c>
      <c r="N29" s="4">
        <v>0</v>
      </c>
      <c r="O29" s="4">
        <v>0</v>
      </c>
      <c r="P29" s="4">
        <v>0</v>
      </c>
      <c r="Q29" s="10">
        <f t="shared" si="2"/>
        <v>48.571428571428569</v>
      </c>
    </row>
    <row r="30" spans="2:17" x14ac:dyDescent="0.25">
      <c r="B30" s="6">
        <f t="shared" si="1"/>
        <v>22</v>
      </c>
      <c r="C30" s="3" t="s">
        <v>201</v>
      </c>
      <c r="D30" s="52" t="s">
        <v>167</v>
      </c>
      <c r="E30" s="53" t="s">
        <v>167</v>
      </c>
      <c r="F30" s="53" t="s">
        <v>167</v>
      </c>
      <c r="G30" s="53" t="s">
        <v>167</v>
      </c>
      <c r="H30" s="53" t="s">
        <v>167</v>
      </c>
      <c r="I30" s="54" t="s">
        <v>167</v>
      </c>
      <c r="J30" s="4">
        <v>90</v>
      </c>
      <c r="K30" s="4">
        <v>80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2"/>
        <v>52.857142857142854</v>
      </c>
    </row>
    <row r="31" spans="2:17" x14ac:dyDescent="0.25">
      <c r="B31" s="6">
        <f t="shared" si="1"/>
        <v>23</v>
      </c>
      <c r="C31" s="3" t="s">
        <v>202</v>
      </c>
      <c r="D31" s="52" t="s">
        <v>168</v>
      </c>
      <c r="E31" s="53" t="s">
        <v>168</v>
      </c>
      <c r="F31" s="53" t="s">
        <v>168</v>
      </c>
      <c r="G31" s="53" t="s">
        <v>168</v>
      </c>
      <c r="H31" s="53" t="s">
        <v>168</v>
      </c>
      <c r="I31" s="54" t="s">
        <v>168</v>
      </c>
      <c r="J31" s="4">
        <v>80</v>
      </c>
      <c r="K31" s="4">
        <v>70</v>
      </c>
      <c r="L31" s="4" t="s">
        <v>237</v>
      </c>
      <c r="M31" s="4" t="s">
        <v>237</v>
      </c>
      <c r="N31" s="4">
        <v>0</v>
      </c>
      <c r="O31" s="4">
        <v>0</v>
      </c>
      <c r="P31" s="4">
        <v>0</v>
      </c>
      <c r="Q31" s="10">
        <f t="shared" si="2"/>
        <v>21.428571428571427</v>
      </c>
    </row>
    <row r="32" spans="2:17" x14ac:dyDescent="0.25">
      <c r="B32" s="6">
        <f t="shared" si="1"/>
        <v>24</v>
      </c>
      <c r="C32" s="3" t="s">
        <v>203</v>
      </c>
      <c r="D32" s="52" t="s">
        <v>169</v>
      </c>
      <c r="E32" s="53" t="s">
        <v>169</v>
      </c>
      <c r="F32" s="53" t="s">
        <v>169</v>
      </c>
      <c r="G32" s="53" t="s">
        <v>169</v>
      </c>
      <c r="H32" s="53" t="s">
        <v>169</v>
      </c>
      <c r="I32" s="54" t="s">
        <v>169</v>
      </c>
      <c r="J32" s="4">
        <v>80</v>
      </c>
      <c r="K32" s="4">
        <v>70</v>
      </c>
      <c r="L32" s="4">
        <v>90</v>
      </c>
      <c r="M32" s="4">
        <v>90</v>
      </c>
      <c r="N32" s="4">
        <v>0</v>
      </c>
      <c r="O32" s="4">
        <v>0</v>
      </c>
      <c r="P32" s="4">
        <v>0</v>
      </c>
      <c r="Q32" s="10">
        <f t="shared" si="2"/>
        <v>47.142857142857146</v>
      </c>
    </row>
    <row r="33" spans="2:17" x14ac:dyDescent="0.25">
      <c r="B33" s="6">
        <f t="shared" si="1"/>
        <v>25</v>
      </c>
      <c r="C33" s="3" t="s">
        <v>204</v>
      </c>
      <c r="D33" s="52" t="s">
        <v>170</v>
      </c>
      <c r="E33" s="53" t="s">
        <v>170</v>
      </c>
      <c r="F33" s="53" t="s">
        <v>170</v>
      </c>
      <c r="G33" s="53" t="s">
        <v>170</v>
      </c>
      <c r="H33" s="53" t="s">
        <v>170</v>
      </c>
      <c r="I33" s="54" t="s">
        <v>170</v>
      </c>
      <c r="J33" s="4">
        <v>90</v>
      </c>
      <c r="K33" s="4">
        <v>70</v>
      </c>
      <c r="L33" s="4">
        <v>90</v>
      </c>
      <c r="M33" s="4">
        <v>90</v>
      </c>
      <c r="N33" s="4">
        <v>0</v>
      </c>
      <c r="O33" s="4">
        <v>0</v>
      </c>
      <c r="P33" s="4">
        <v>0</v>
      </c>
      <c r="Q33" s="10">
        <f t="shared" si="2"/>
        <v>48.571428571428569</v>
      </c>
    </row>
    <row r="34" spans="2:17" x14ac:dyDescent="0.25">
      <c r="B34" s="6">
        <f t="shared" si="1"/>
        <v>26</v>
      </c>
      <c r="C34" s="3" t="s">
        <v>205</v>
      </c>
      <c r="D34" s="52" t="s">
        <v>171</v>
      </c>
      <c r="E34" s="53" t="s">
        <v>171</v>
      </c>
      <c r="F34" s="53" t="s">
        <v>171</v>
      </c>
      <c r="G34" s="53" t="s">
        <v>171</v>
      </c>
      <c r="H34" s="53" t="s">
        <v>171</v>
      </c>
      <c r="I34" s="54" t="s">
        <v>171</v>
      </c>
      <c r="J34" s="4">
        <v>90</v>
      </c>
      <c r="K34" s="4">
        <v>80</v>
      </c>
      <c r="L34" s="4">
        <v>90</v>
      </c>
      <c r="M34" s="4">
        <v>90</v>
      </c>
      <c r="N34" s="4">
        <v>0</v>
      </c>
      <c r="O34" s="4">
        <v>0</v>
      </c>
      <c r="P34" s="4">
        <v>0</v>
      </c>
      <c r="Q34" s="10">
        <f t="shared" si="2"/>
        <v>50</v>
      </c>
    </row>
    <row r="35" spans="2:17" x14ac:dyDescent="0.25">
      <c r="B35" s="6">
        <f t="shared" si="1"/>
        <v>27</v>
      </c>
      <c r="C35" s="3" t="s">
        <v>206</v>
      </c>
      <c r="D35" s="52" t="s">
        <v>172</v>
      </c>
      <c r="E35" s="53" t="s">
        <v>172</v>
      </c>
      <c r="F35" s="53" t="s">
        <v>172</v>
      </c>
      <c r="G35" s="53" t="s">
        <v>172</v>
      </c>
      <c r="H35" s="53" t="s">
        <v>172</v>
      </c>
      <c r="I35" s="54" t="s">
        <v>172</v>
      </c>
      <c r="J35" s="4">
        <v>80</v>
      </c>
      <c r="K35" s="4">
        <v>70</v>
      </c>
      <c r="L35" s="4">
        <v>80</v>
      </c>
      <c r="M35" s="4">
        <v>89</v>
      </c>
      <c r="N35" s="4">
        <v>0</v>
      </c>
      <c r="O35" s="4">
        <v>0</v>
      </c>
      <c r="P35" s="4">
        <v>0</v>
      </c>
      <c r="Q35" s="10">
        <f t="shared" si="2"/>
        <v>45.571428571428569</v>
      </c>
    </row>
    <row r="36" spans="2:17" x14ac:dyDescent="0.25">
      <c r="B36" s="6">
        <f t="shared" si="1"/>
        <v>28</v>
      </c>
      <c r="C36" s="3" t="s">
        <v>207</v>
      </c>
      <c r="D36" s="52" t="s">
        <v>173</v>
      </c>
      <c r="E36" s="53" t="s">
        <v>173</v>
      </c>
      <c r="F36" s="53" t="s">
        <v>173</v>
      </c>
      <c r="G36" s="53" t="s">
        <v>173</v>
      </c>
      <c r="H36" s="53" t="s">
        <v>173</v>
      </c>
      <c r="I36" s="54" t="s">
        <v>173</v>
      </c>
      <c r="J36" s="4">
        <v>80</v>
      </c>
      <c r="K36" s="4">
        <v>70</v>
      </c>
      <c r="L36" s="4">
        <v>90</v>
      </c>
      <c r="M36" s="4">
        <v>89</v>
      </c>
      <c r="N36" s="4">
        <v>0</v>
      </c>
      <c r="O36" s="4">
        <v>0</v>
      </c>
      <c r="P36" s="4">
        <v>0</v>
      </c>
      <c r="Q36" s="10">
        <f t="shared" si="2"/>
        <v>47</v>
      </c>
    </row>
    <row r="37" spans="2:17" x14ac:dyDescent="0.25">
      <c r="B37" s="6">
        <f t="shared" si="1"/>
        <v>29</v>
      </c>
      <c r="C37" s="3" t="s">
        <v>208</v>
      </c>
      <c r="D37" s="52" t="s">
        <v>174</v>
      </c>
      <c r="E37" s="53" t="s">
        <v>174</v>
      </c>
      <c r="F37" s="53" t="s">
        <v>174</v>
      </c>
      <c r="G37" s="53" t="s">
        <v>174</v>
      </c>
      <c r="H37" s="53" t="s">
        <v>174</v>
      </c>
      <c r="I37" s="54" t="s">
        <v>174</v>
      </c>
      <c r="J37" s="4">
        <v>80</v>
      </c>
      <c r="K37" s="4">
        <v>70</v>
      </c>
      <c r="L37" s="4">
        <v>90</v>
      </c>
      <c r="M37" s="4">
        <v>90</v>
      </c>
      <c r="N37" s="4">
        <v>0</v>
      </c>
      <c r="O37" s="4">
        <v>0</v>
      </c>
      <c r="P37" s="4">
        <v>0</v>
      </c>
      <c r="Q37" s="10">
        <f t="shared" si="2"/>
        <v>47.142857142857146</v>
      </c>
    </row>
    <row r="38" spans="2:17" x14ac:dyDescent="0.25">
      <c r="B38" s="6">
        <f t="shared" si="1"/>
        <v>30</v>
      </c>
      <c r="C38" s="3"/>
      <c r="D38" s="55"/>
      <c r="E38" s="56"/>
      <c r="F38" s="56"/>
      <c r="G38" s="56"/>
      <c r="H38" s="56"/>
      <c r="I38" s="5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55"/>
      <c r="E39" s="56"/>
      <c r="F39" s="56"/>
      <c r="G39" s="56"/>
      <c r="H39" s="56"/>
      <c r="I39" s="5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3"/>
      <c r="D40" s="55"/>
      <c r="E40" s="56"/>
      <c r="F40" s="56"/>
      <c r="G40" s="56"/>
      <c r="H40" s="56"/>
      <c r="I40" s="5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3"/>
      <c r="D41" s="55"/>
      <c r="E41" s="56"/>
      <c r="F41" s="56"/>
      <c r="G41" s="56"/>
      <c r="H41" s="56"/>
      <c r="I41" s="5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3"/>
      <c r="D42" s="55"/>
      <c r="E42" s="56"/>
      <c r="F42" s="56"/>
      <c r="G42" s="56"/>
      <c r="H42" s="56"/>
      <c r="I42" s="5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3"/>
      <c r="D43" s="55"/>
      <c r="E43" s="56"/>
      <c r="F43" s="56"/>
      <c r="G43" s="56"/>
      <c r="H43" s="56"/>
      <c r="I43" s="5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3"/>
      <c r="D44" s="55"/>
      <c r="E44" s="56"/>
      <c r="F44" s="56"/>
      <c r="G44" s="56"/>
      <c r="H44" s="56"/>
      <c r="I44" s="5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3"/>
      <c r="D45" s="55"/>
      <c r="E45" s="56"/>
      <c r="F45" s="56"/>
      <c r="G45" s="56"/>
      <c r="H45" s="56"/>
      <c r="I45" s="5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3"/>
      <c r="D46" s="55"/>
      <c r="E46" s="56"/>
      <c r="F46" s="56"/>
      <c r="G46" s="56"/>
      <c r="H46" s="56"/>
      <c r="I46" s="5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3"/>
      <c r="D47" s="55"/>
      <c r="E47" s="56"/>
      <c r="F47" s="56"/>
      <c r="G47" s="56"/>
      <c r="H47" s="56"/>
      <c r="I47" s="5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3"/>
      <c r="D48" s="55"/>
      <c r="E48" s="56"/>
      <c r="F48" s="56"/>
      <c r="G48" s="56"/>
      <c r="H48" s="56"/>
      <c r="I48" s="5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3"/>
      <c r="D49" s="55"/>
      <c r="E49" s="56"/>
      <c r="F49" s="56"/>
      <c r="G49" s="56"/>
      <c r="H49" s="56"/>
      <c r="I49" s="5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3"/>
      <c r="D50" s="55"/>
      <c r="E50" s="56"/>
      <c r="F50" s="56"/>
      <c r="G50" s="56"/>
      <c r="H50" s="56"/>
      <c r="I50" s="5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3"/>
      <c r="D51" s="55"/>
      <c r="E51" s="56"/>
      <c r="F51" s="56"/>
      <c r="G51" s="56"/>
      <c r="H51" s="56"/>
      <c r="I51" s="5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55"/>
      <c r="E52" s="56"/>
      <c r="F52" s="56"/>
      <c r="G52" s="56"/>
      <c r="H52" s="56"/>
      <c r="I52" s="5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49"/>
      <c r="E53" s="50"/>
      <c r="F53" s="50"/>
      <c r="G53" s="50"/>
      <c r="H53" s="50"/>
      <c r="I53" s="5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9"/>
      <c r="D54" s="29"/>
      <c r="E54" s="1"/>
      <c r="H54" s="42" t="s">
        <v>19</v>
      </c>
      <c r="I54" s="42"/>
      <c r="J54" s="11">
        <f>COUNTIF(J9:J53,"&gt;=70")</f>
        <v>29</v>
      </c>
      <c r="K54" s="11">
        <f t="shared" ref="K54:P54" si="3">COUNTIF(K9:K53,"&gt;=70")</f>
        <v>28</v>
      </c>
      <c r="L54" s="11">
        <f t="shared" si="3"/>
        <v>26</v>
      </c>
      <c r="M54" s="11">
        <f t="shared" si="3"/>
        <v>26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9"/>
      <c r="D55" s="29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29</v>
      </c>
      <c r="O55" s="12">
        <f t="shared" si="5"/>
        <v>29</v>
      </c>
      <c r="P55" s="12">
        <f t="shared" si="5"/>
        <v>29</v>
      </c>
      <c r="Q55" s="12">
        <f t="shared" si="5"/>
        <v>29</v>
      </c>
    </row>
    <row r="56" spans="2:17" x14ac:dyDescent="0.25">
      <c r="C56" s="29"/>
      <c r="D56" s="29"/>
      <c r="E56" s="29"/>
      <c r="H56" s="43" t="s">
        <v>21</v>
      </c>
      <c r="I56" s="43"/>
      <c r="J56" s="12">
        <f>COUNT(J9:J53)</f>
        <v>29</v>
      </c>
      <c r="K56" s="12">
        <f t="shared" ref="K56:Q56" si="6">COUNT(K9:K53)</f>
        <v>28</v>
      </c>
      <c r="L56" s="12">
        <f t="shared" si="6"/>
        <v>26</v>
      </c>
      <c r="M56" s="12">
        <f t="shared" si="6"/>
        <v>26</v>
      </c>
      <c r="N56" s="12">
        <f t="shared" si="6"/>
        <v>29</v>
      </c>
      <c r="O56" s="12">
        <f t="shared" si="6"/>
        <v>29</v>
      </c>
      <c r="P56" s="12">
        <f t="shared" si="6"/>
        <v>29</v>
      </c>
      <c r="Q56" s="12">
        <f t="shared" si="6"/>
        <v>29</v>
      </c>
    </row>
    <row r="57" spans="2:17" x14ac:dyDescent="0.25">
      <c r="C57" s="29"/>
      <c r="D57" s="29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9"/>
      <c r="D58" s="29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A19" zoomScale="140" zoomScaleNormal="140" workbookViewId="0">
      <selection activeCell="M33" sqref="M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42578125" bestFit="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28" t="s">
        <v>54</v>
      </c>
      <c r="E4" s="28"/>
      <c r="F4" s="28"/>
      <c r="G4" s="28"/>
      <c r="I4" t="s">
        <v>1</v>
      </c>
      <c r="J4" s="28" t="s">
        <v>56</v>
      </c>
      <c r="K4" s="28"/>
      <c r="M4" t="s">
        <v>2</v>
      </c>
      <c r="N4" s="48">
        <v>45231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53</v>
      </c>
      <c r="E6" s="28"/>
      <c r="F6" s="28"/>
      <c r="G6" s="28"/>
      <c r="I6" s="29" t="s">
        <v>22</v>
      </c>
      <c r="J6" s="29"/>
      <c r="K6" s="31" t="s">
        <v>24</v>
      </c>
      <c r="L6" s="31"/>
      <c r="M6" s="31"/>
      <c r="N6" s="31"/>
      <c r="O6" s="31"/>
      <c r="P6" s="31"/>
      <c r="Q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79</v>
      </c>
      <c r="D9" s="52" t="s">
        <v>57</v>
      </c>
      <c r="E9" s="53" t="s">
        <v>57</v>
      </c>
      <c r="F9" s="53" t="s">
        <v>57</v>
      </c>
      <c r="G9" s="53" t="s">
        <v>57</v>
      </c>
      <c r="H9" s="53" t="s">
        <v>57</v>
      </c>
      <c r="I9" s="54" t="s">
        <v>57</v>
      </c>
      <c r="J9" s="4">
        <v>70</v>
      </c>
      <c r="K9" s="4">
        <v>80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47.142857142857146</v>
      </c>
    </row>
    <row r="10" spans="2:18" x14ac:dyDescent="0.25">
      <c r="B10" s="6">
        <f>B9+1</f>
        <v>2</v>
      </c>
      <c r="C10" s="3" t="s">
        <v>80</v>
      </c>
      <c r="D10" s="52" t="s">
        <v>58</v>
      </c>
      <c r="E10" s="53" t="s">
        <v>58</v>
      </c>
      <c r="F10" s="53" t="s">
        <v>58</v>
      </c>
      <c r="G10" s="53" t="s">
        <v>58</v>
      </c>
      <c r="H10" s="53" t="s">
        <v>58</v>
      </c>
      <c r="I10" s="54" t="s">
        <v>58</v>
      </c>
      <c r="J10" s="4">
        <v>90</v>
      </c>
      <c r="K10" s="4">
        <v>80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9" si="0">SUM(J10:P10)/7</f>
        <v>50</v>
      </c>
    </row>
    <row r="11" spans="2:18" x14ac:dyDescent="0.25">
      <c r="B11" s="6">
        <f t="shared" ref="B11:B54" si="1">B10+1</f>
        <v>3</v>
      </c>
      <c r="C11" s="3" t="s">
        <v>81</v>
      </c>
      <c r="D11" s="52" t="s">
        <v>59</v>
      </c>
      <c r="E11" s="53" t="s">
        <v>59</v>
      </c>
      <c r="F11" s="53" t="s">
        <v>59</v>
      </c>
      <c r="G11" s="53" t="s">
        <v>59</v>
      </c>
      <c r="H11" s="53" t="s">
        <v>59</v>
      </c>
      <c r="I11" s="54" t="s">
        <v>59</v>
      </c>
      <c r="J11" s="4">
        <v>90</v>
      </c>
      <c r="K11" s="4">
        <v>80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50</v>
      </c>
    </row>
    <row r="12" spans="2:18" x14ac:dyDescent="0.25">
      <c r="B12" s="6">
        <f t="shared" si="1"/>
        <v>4</v>
      </c>
      <c r="C12" s="3" t="s">
        <v>82</v>
      </c>
      <c r="D12" s="52" t="s">
        <v>60</v>
      </c>
      <c r="E12" s="53" t="s">
        <v>60</v>
      </c>
      <c r="F12" s="53" t="s">
        <v>60</v>
      </c>
      <c r="G12" s="53" t="s">
        <v>60</v>
      </c>
      <c r="H12" s="53" t="s">
        <v>60</v>
      </c>
      <c r="I12" s="54" t="s">
        <v>60</v>
      </c>
      <c r="J12" s="4">
        <v>90</v>
      </c>
      <c r="K12" s="4">
        <v>80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52.857142857142854</v>
      </c>
    </row>
    <row r="13" spans="2:18" x14ac:dyDescent="0.25">
      <c r="B13" s="6">
        <f t="shared" si="1"/>
        <v>5</v>
      </c>
      <c r="C13" s="3" t="s">
        <v>84</v>
      </c>
      <c r="D13" s="52" t="s">
        <v>83</v>
      </c>
      <c r="E13" s="53" t="s">
        <v>61</v>
      </c>
      <c r="F13" s="53" t="s">
        <v>61</v>
      </c>
      <c r="G13" s="53" t="s">
        <v>61</v>
      </c>
      <c r="H13" s="53" t="s">
        <v>61</v>
      </c>
      <c r="I13" s="54" t="s">
        <v>61</v>
      </c>
      <c r="J13" s="4">
        <v>90</v>
      </c>
      <c r="K13" s="4">
        <v>80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50</v>
      </c>
    </row>
    <row r="14" spans="2:18" x14ac:dyDescent="0.25">
      <c r="B14" s="6">
        <f t="shared" si="1"/>
        <v>6</v>
      </c>
      <c r="C14" s="3" t="s">
        <v>85</v>
      </c>
      <c r="D14" s="52" t="s">
        <v>62</v>
      </c>
      <c r="E14" s="53" t="s">
        <v>62</v>
      </c>
      <c r="F14" s="53" t="s">
        <v>62</v>
      </c>
      <c r="G14" s="53" t="s">
        <v>62</v>
      </c>
      <c r="H14" s="53" t="s">
        <v>62</v>
      </c>
      <c r="I14" s="54" t="s">
        <v>62</v>
      </c>
      <c r="J14" s="4">
        <v>70</v>
      </c>
      <c r="K14" s="4">
        <v>80</v>
      </c>
      <c r="L14" s="4">
        <v>85</v>
      </c>
      <c r="M14" s="4">
        <v>89</v>
      </c>
      <c r="N14" s="4">
        <v>0</v>
      </c>
      <c r="O14" s="4">
        <v>0</v>
      </c>
      <c r="P14" s="4">
        <v>0</v>
      </c>
      <c r="Q14" s="10">
        <f t="shared" si="0"/>
        <v>46.285714285714285</v>
      </c>
    </row>
    <row r="15" spans="2:18" x14ac:dyDescent="0.25">
      <c r="B15" s="6">
        <f t="shared" si="1"/>
        <v>7</v>
      </c>
      <c r="C15" s="3" t="s">
        <v>86</v>
      </c>
      <c r="D15" s="52" t="s">
        <v>63</v>
      </c>
      <c r="E15" s="53" t="s">
        <v>63</v>
      </c>
      <c r="F15" s="53" t="s">
        <v>63</v>
      </c>
      <c r="G15" s="53" t="s">
        <v>63</v>
      </c>
      <c r="H15" s="53" t="s">
        <v>63</v>
      </c>
      <c r="I15" s="54" t="s">
        <v>63</v>
      </c>
      <c r="J15" s="4">
        <v>90</v>
      </c>
      <c r="K15" s="4">
        <v>80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50</v>
      </c>
    </row>
    <row r="16" spans="2:18" x14ac:dyDescent="0.25">
      <c r="B16" s="6">
        <f t="shared" si="1"/>
        <v>8</v>
      </c>
      <c r="C16" s="3" t="s">
        <v>87</v>
      </c>
      <c r="D16" s="52" t="s">
        <v>64</v>
      </c>
      <c r="E16" s="53" t="s">
        <v>64</v>
      </c>
      <c r="F16" s="53" t="s">
        <v>64</v>
      </c>
      <c r="G16" s="53" t="s">
        <v>64</v>
      </c>
      <c r="H16" s="53" t="s">
        <v>64</v>
      </c>
      <c r="I16" s="54" t="s">
        <v>64</v>
      </c>
      <c r="J16" s="4">
        <v>70</v>
      </c>
      <c r="K16" s="4">
        <v>80</v>
      </c>
      <c r="L16" s="4">
        <v>90</v>
      </c>
      <c r="M16" s="4">
        <v>89</v>
      </c>
      <c r="N16" s="4">
        <v>0</v>
      </c>
      <c r="O16" s="4">
        <v>0</v>
      </c>
      <c r="P16" s="4">
        <v>0</v>
      </c>
      <c r="Q16" s="10">
        <f t="shared" si="0"/>
        <v>47</v>
      </c>
    </row>
    <row r="17" spans="2:17" x14ac:dyDescent="0.25">
      <c r="B17" s="6">
        <f t="shared" si="1"/>
        <v>9</v>
      </c>
      <c r="C17" s="3" t="s">
        <v>88</v>
      </c>
      <c r="D17" s="52" t="s">
        <v>65</v>
      </c>
      <c r="E17" s="53" t="s">
        <v>65</v>
      </c>
      <c r="F17" s="53" t="s">
        <v>65</v>
      </c>
      <c r="G17" s="53" t="s">
        <v>65</v>
      </c>
      <c r="H17" s="53" t="s">
        <v>65</v>
      </c>
      <c r="I17" s="54" t="s">
        <v>65</v>
      </c>
      <c r="J17" s="4">
        <v>90</v>
      </c>
      <c r="K17" s="4">
        <v>80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50</v>
      </c>
    </row>
    <row r="18" spans="2:17" x14ac:dyDescent="0.25">
      <c r="B18" s="6">
        <f t="shared" si="1"/>
        <v>10</v>
      </c>
      <c r="C18" s="3" t="s">
        <v>89</v>
      </c>
      <c r="D18" s="52" t="s">
        <v>66</v>
      </c>
      <c r="E18" s="53" t="s">
        <v>66</v>
      </c>
      <c r="F18" s="53" t="s">
        <v>66</v>
      </c>
      <c r="G18" s="53" t="s">
        <v>66</v>
      </c>
      <c r="H18" s="53" t="s">
        <v>66</v>
      </c>
      <c r="I18" s="54" t="s">
        <v>66</v>
      </c>
      <c r="J18" s="4">
        <v>90</v>
      </c>
      <c r="K18" s="4">
        <v>80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50</v>
      </c>
    </row>
    <row r="19" spans="2:17" x14ac:dyDescent="0.25">
      <c r="B19" s="6">
        <f t="shared" si="1"/>
        <v>11</v>
      </c>
      <c r="C19" s="3" t="s">
        <v>90</v>
      </c>
      <c r="D19" s="52" t="s">
        <v>67</v>
      </c>
      <c r="E19" s="53" t="s">
        <v>67</v>
      </c>
      <c r="F19" s="53" t="s">
        <v>67</v>
      </c>
      <c r="G19" s="53" t="s">
        <v>67</v>
      </c>
      <c r="H19" s="53" t="s">
        <v>67</v>
      </c>
      <c r="I19" s="54" t="s">
        <v>67</v>
      </c>
      <c r="J19" s="4">
        <v>90</v>
      </c>
      <c r="K19" s="4">
        <v>80</v>
      </c>
      <c r="L19" s="4">
        <v>100</v>
      </c>
      <c r="M19" s="4">
        <v>99</v>
      </c>
      <c r="N19" s="4">
        <v>0</v>
      </c>
      <c r="O19" s="4">
        <v>0</v>
      </c>
      <c r="P19" s="4">
        <v>0</v>
      </c>
      <c r="Q19" s="10">
        <f t="shared" si="0"/>
        <v>52.714285714285715</v>
      </c>
    </row>
    <row r="20" spans="2:17" x14ac:dyDescent="0.25">
      <c r="B20" s="6">
        <f t="shared" si="1"/>
        <v>12</v>
      </c>
      <c r="C20" s="3" t="s">
        <v>91</v>
      </c>
      <c r="D20" s="52" t="s">
        <v>68</v>
      </c>
      <c r="E20" s="53" t="s">
        <v>68</v>
      </c>
      <c r="F20" s="53" t="s">
        <v>68</v>
      </c>
      <c r="G20" s="53" t="s">
        <v>68</v>
      </c>
      <c r="H20" s="53" t="s">
        <v>68</v>
      </c>
      <c r="I20" s="54" t="s">
        <v>68</v>
      </c>
      <c r="J20" s="4">
        <v>90</v>
      </c>
      <c r="K20" s="4">
        <v>80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50</v>
      </c>
    </row>
    <row r="21" spans="2:17" x14ac:dyDescent="0.25">
      <c r="B21" s="6">
        <f t="shared" si="1"/>
        <v>13</v>
      </c>
      <c r="C21" s="3" t="s">
        <v>92</v>
      </c>
      <c r="D21" s="52" t="s">
        <v>69</v>
      </c>
      <c r="E21" s="53" t="s">
        <v>69</v>
      </c>
      <c r="F21" s="53" t="s">
        <v>69</v>
      </c>
      <c r="G21" s="53" t="s">
        <v>69</v>
      </c>
      <c r="H21" s="53" t="s">
        <v>69</v>
      </c>
      <c r="I21" s="54" t="s">
        <v>69</v>
      </c>
      <c r="J21" s="4">
        <v>90</v>
      </c>
      <c r="K21" s="4">
        <v>80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50</v>
      </c>
    </row>
    <row r="22" spans="2:17" x14ac:dyDescent="0.25">
      <c r="B22" s="6">
        <v>14</v>
      </c>
      <c r="C22" s="3" t="s">
        <v>175</v>
      </c>
      <c r="D22" s="25" t="s">
        <v>176</v>
      </c>
      <c r="E22" s="26"/>
      <c r="F22" s="26"/>
      <c r="G22" s="26"/>
      <c r="H22" s="26"/>
      <c r="I22" s="27"/>
      <c r="J22" s="4">
        <v>90</v>
      </c>
      <c r="K22" s="4">
        <v>80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v>0</v>
      </c>
    </row>
    <row r="23" spans="2:17" x14ac:dyDescent="0.25">
      <c r="B23" s="6">
        <v>15</v>
      </c>
      <c r="C23" s="3" t="s">
        <v>93</v>
      </c>
      <c r="D23" s="52" t="s">
        <v>70</v>
      </c>
      <c r="E23" s="53" t="s">
        <v>70</v>
      </c>
      <c r="F23" s="53" t="s">
        <v>70</v>
      </c>
      <c r="G23" s="53" t="s">
        <v>70</v>
      </c>
      <c r="H23" s="53" t="s">
        <v>70</v>
      </c>
      <c r="I23" s="54" t="s">
        <v>70</v>
      </c>
      <c r="J23" s="4">
        <v>80</v>
      </c>
      <c r="K23" s="4">
        <v>80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51.428571428571431</v>
      </c>
    </row>
    <row r="24" spans="2:17" x14ac:dyDescent="0.25">
      <c r="B24" s="6">
        <v>16</v>
      </c>
      <c r="C24" s="3" t="s">
        <v>94</v>
      </c>
      <c r="D24" s="52" t="s">
        <v>71</v>
      </c>
      <c r="E24" s="53" t="s">
        <v>71</v>
      </c>
      <c r="F24" s="53" t="s">
        <v>71</v>
      </c>
      <c r="G24" s="53" t="s">
        <v>71</v>
      </c>
      <c r="H24" s="53" t="s">
        <v>71</v>
      </c>
      <c r="I24" s="54" t="s">
        <v>71</v>
      </c>
      <c r="J24" s="4">
        <v>90</v>
      </c>
      <c r="K24" s="4">
        <v>80</v>
      </c>
      <c r="L24" s="4">
        <v>75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46.428571428571431</v>
      </c>
    </row>
    <row r="25" spans="2:17" x14ac:dyDescent="0.25">
      <c r="B25" s="6">
        <v>17</v>
      </c>
      <c r="C25" s="3" t="s">
        <v>89</v>
      </c>
      <c r="D25" s="52" t="s">
        <v>72</v>
      </c>
      <c r="E25" s="53" t="s">
        <v>72</v>
      </c>
      <c r="F25" s="53" t="s">
        <v>72</v>
      </c>
      <c r="G25" s="53" t="s">
        <v>72</v>
      </c>
      <c r="H25" s="53" t="s">
        <v>72</v>
      </c>
      <c r="I25" s="54" t="s">
        <v>72</v>
      </c>
      <c r="J25" s="4">
        <v>90</v>
      </c>
      <c r="K25" s="4">
        <v>80</v>
      </c>
      <c r="L25" s="4">
        <v>90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50</v>
      </c>
    </row>
    <row r="26" spans="2:17" x14ac:dyDescent="0.25">
      <c r="B26" s="6">
        <v>18</v>
      </c>
      <c r="C26" s="3" t="s">
        <v>95</v>
      </c>
      <c r="D26" s="52" t="s">
        <v>73</v>
      </c>
      <c r="E26" s="53" t="s">
        <v>73</v>
      </c>
      <c r="F26" s="53" t="s">
        <v>73</v>
      </c>
      <c r="G26" s="53" t="s">
        <v>73</v>
      </c>
      <c r="H26" s="53" t="s">
        <v>73</v>
      </c>
      <c r="I26" s="54" t="s">
        <v>73</v>
      </c>
      <c r="J26" s="4">
        <v>90</v>
      </c>
      <c r="K26" s="4">
        <v>80</v>
      </c>
      <c r="L26" s="4">
        <v>90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50</v>
      </c>
    </row>
    <row r="27" spans="2:17" x14ac:dyDescent="0.25">
      <c r="B27" s="6">
        <v>19</v>
      </c>
      <c r="C27" s="3" t="s">
        <v>85</v>
      </c>
      <c r="D27" s="52" t="s">
        <v>74</v>
      </c>
      <c r="E27" s="53" t="s">
        <v>74</v>
      </c>
      <c r="F27" s="53" t="s">
        <v>74</v>
      </c>
      <c r="G27" s="53" t="s">
        <v>74</v>
      </c>
      <c r="H27" s="53" t="s">
        <v>74</v>
      </c>
      <c r="I27" s="54" t="s">
        <v>74</v>
      </c>
      <c r="J27" s="4">
        <v>90</v>
      </c>
      <c r="K27" s="4">
        <v>80</v>
      </c>
      <c r="L27" s="4">
        <v>90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50</v>
      </c>
    </row>
    <row r="28" spans="2:17" x14ac:dyDescent="0.25">
      <c r="B28" s="6">
        <v>20</v>
      </c>
      <c r="C28" s="3" t="s">
        <v>96</v>
      </c>
      <c r="D28" s="52" t="s">
        <v>75</v>
      </c>
      <c r="E28" s="53" t="s">
        <v>75</v>
      </c>
      <c r="F28" s="53" t="s">
        <v>75</v>
      </c>
      <c r="G28" s="53" t="s">
        <v>75</v>
      </c>
      <c r="H28" s="53" t="s">
        <v>75</v>
      </c>
      <c r="I28" s="54" t="s">
        <v>75</v>
      </c>
      <c r="J28" s="4">
        <v>90</v>
      </c>
      <c r="K28" s="4">
        <v>80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ref="Q28:Q32" si="2">SUM(J28:P28)/7</f>
        <v>52.857142857142854</v>
      </c>
    </row>
    <row r="29" spans="2:17" x14ac:dyDescent="0.25">
      <c r="B29" s="6">
        <v>21</v>
      </c>
      <c r="C29" s="3" t="s">
        <v>97</v>
      </c>
      <c r="D29" s="52" t="s">
        <v>76</v>
      </c>
      <c r="E29" s="53" t="s">
        <v>76</v>
      </c>
      <c r="F29" s="53" t="s">
        <v>76</v>
      </c>
      <c r="G29" s="53" t="s">
        <v>76</v>
      </c>
      <c r="H29" s="53" t="s">
        <v>76</v>
      </c>
      <c r="I29" s="54" t="s">
        <v>76</v>
      </c>
      <c r="J29" s="4">
        <v>90</v>
      </c>
      <c r="K29" s="4">
        <v>80</v>
      </c>
      <c r="L29" s="4">
        <v>90</v>
      </c>
      <c r="M29" s="4">
        <v>90</v>
      </c>
      <c r="N29" s="4">
        <v>0</v>
      </c>
      <c r="O29" s="4">
        <v>0</v>
      </c>
      <c r="P29" s="4">
        <v>0</v>
      </c>
      <c r="Q29" s="10">
        <f t="shared" si="2"/>
        <v>50</v>
      </c>
    </row>
    <row r="30" spans="2:17" x14ac:dyDescent="0.25">
      <c r="B30" s="6">
        <v>22</v>
      </c>
      <c r="C30" s="3" t="s">
        <v>98</v>
      </c>
      <c r="D30" s="52" t="s">
        <v>77</v>
      </c>
      <c r="E30" s="53" t="s">
        <v>77</v>
      </c>
      <c r="F30" s="53" t="s">
        <v>77</v>
      </c>
      <c r="G30" s="53" t="s">
        <v>77</v>
      </c>
      <c r="H30" s="53" t="s">
        <v>77</v>
      </c>
      <c r="I30" s="54" t="s">
        <v>77</v>
      </c>
      <c r="J30" s="4">
        <v>80</v>
      </c>
      <c r="K30" s="4">
        <v>80</v>
      </c>
      <c r="L30" s="4">
        <v>90</v>
      </c>
      <c r="M30" s="4">
        <v>90</v>
      </c>
      <c r="N30" s="4">
        <v>0</v>
      </c>
      <c r="O30" s="4">
        <v>0</v>
      </c>
      <c r="P30" s="4">
        <v>0</v>
      </c>
      <c r="Q30" s="10">
        <f t="shared" si="2"/>
        <v>48.571428571428569</v>
      </c>
    </row>
    <row r="31" spans="2:17" x14ac:dyDescent="0.25">
      <c r="B31" s="6">
        <f t="shared" si="1"/>
        <v>23</v>
      </c>
      <c r="C31" s="3" t="s">
        <v>99</v>
      </c>
      <c r="D31" s="52" t="s">
        <v>78</v>
      </c>
      <c r="E31" s="53" t="s">
        <v>78</v>
      </c>
      <c r="F31" s="53" t="s">
        <v>78</v>
      </c>
      <c r="G31" s="53" t="s">
        <v>78</v>
      </c>
      <c r="H31" s="53" t="s">
        <v>78</v>
      </c>
      <c r="I31" s="54" t="s">
        <v>78</v>
      </c>
      <c r="J31" s="4">
        <v>90</v>
      </c>
      <c r="K31" s="4">
        <v>80</v>
      </c>
      <c r="L31" s="4">
        <v>90</v>
      </c>
      <c r="M31" s="4">
        <v>90</v>
      </c>
      <c r="N31" s="4">
        <v>0</v>
      </c>
      <c r="O31" s="4">
        <v>0</v>
      </c>
      <c r="P31" s="4">
        <v>0</v>
      </c>
      <c r="Q31" s="10">
        <f t="shared" si="2"/>
        <v>50</v>
      </c>
    </row>
    <row r="32" spans="2:17" x14ac:dyDescent="0.25">
      <c r="B32" s="6">
        <f t="shared" si="1"/>
        <v>24</v>
      </c>
      <c r="C32" s="3" t="s">
        <v>178</v>
      </c>
      <c r="D32" s="58" t="s">
        <v>177</v>
      </c>
      <c r="E32" s="58"/>
      <c r="F32" s="58"/>
      <c r="G32" s="58"/>
      <c r="H32" s="58"/>
      <c r="I32" s="58"/>
      <c r="J32" s="4">
        <v>85</v>
      </c>
      <c r="K32" s="4" t="s">
        <v>237</v>
      </c>
      <c r="L32" s="4" t="s">
        <v>237</v>
      </c>
      <c r="M32" s="4" t="s">
        <v>237</v>
      </c>
      <c r="N32" s="4">
        <v>0</v>
      </c>
      <c r="O32" s="4">
        <v>0</v>
      </c>
      <c r="P32" s="4">
        <v>0</v>
      </c>
      <c r="Q32" s="10">
        <f t="shared" si="2"/>
        <v>12.142857142857142</v>
      </c>
    </row>
    <row r="33" spans="2:17" x14ac:dyDescent="0.25">
      <c r="B33" s="6"/>
      <c r="C33" s="3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1</v>
      </c>
      <c r="C34" s="3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</v>
      </c>
      <c r="C35" s="3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3</v>
      </c>
      <c r="C36" s="3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4</v>
      </c>
      <c r="C37" s="3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5</v>
      </c>
      <c r="C38" s="3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6</v>
      </c>
      <c r="C39" s="3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7</v>
      </c>
      <c r="C40" s="3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8</v>
      </c>
      <c r="C41" s="3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9</v>
      </c>
      <c r="C42" s="3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10</v>
      </c>
      <c r="C43" s="3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11</v>
      </c>
      <c r="C44" s="3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12</v>
      </c>
      <c r="C45" s="3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13</v>
      </c>
      <c r="C46" s="3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14</v>
      </c>
      <c r="C47" s="3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15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16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17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ref="Q50:Q54" si="3">SUM(J50:P50)/7</f>
        <v>0</v>
      </c>
    </row>
    <row r="51" spans="2:17" x14ac:dyDescent="0.25">
      <c r="B51" s="6">
        <f t="shared" si="1"/>
        <v>18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19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20</v>
      </c>
      <c r="C53" s="7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21</v>
      </c>
      <c r="C54" s="3"/>
      <c r="D54" s="39"/>
      <c r="E54" s="40"/>
      <c r="F54" s="40"/>
      <c r="G54" s="40"/>
      <c r="H54" s="40"/>
      <c r="I54" s="41"/>
      <c r="J54" s="3"/>
      <c r="K54" s="3"/>
      <c r="L54" s="3"/>
      <c r="M54" s="3"/>
      <c r="N54" s="3"/>
      <c r="O54" s="3"/>
      <c r="P54" s="3"/>
      <c r="Q54" s="10">
        <f t="shared" si="3"/>
        <v>0</v>
      </c>
    </row>
    <row r="55" spans="2:17" x14ac:dyDescent="0.25">
      <c r="C55" s="29"/>
      <c r="D55" s="29"/>
      <c r="E55" s="1"/>
      <c r="H55" s="42" t="s">
        <v>19</v>
      </c>
      <c r="I55" s="42"/>
      <c r="J55" s="11">
        <f>COUNTIF(J9:J54,"&gt;=70")</f>
        <v>24</v>
      </c>
      <c r="K55" s="11">
        <f t="shared" ref="K55:P55" si="4">COUNTIF(K9:K54,"&gt;=70")</f>
        <v>23</v>
      </c>
      <c r="L55" s="11">
        <f t="shared" si="4"/>
        <v>23</v>
      </c>
      <c r="M55" s="11">
        <f t="shared" si="4"/>
        <v>23</v>
      </c>
      <c r="N55" s="11">
        <f t="shared" si="4"/>
        <v>0</v>
      </c>
      <c r="O55" s="11">
        <f t="shared" si="4"/>
        <v>0</v>
      </c>
      <c r="P55" s="11">
        <f t="shared" si="4"/>
        <v>0</v>
      </c>
      <c r="Q55" s="15">
        <f t="shared" ref="Q55" si="5">COUNTIF(Q9:Q49,"&gt;=70")</f>
        <v>0</v>
      </c>
    </row>
    <row r="56" spans="2:17" x14ac:dyDescent="0.25">
      <c r="C56" s="29"/>
      <c r="D56" s="29"/>
      <c r="E56" s="8"/>
      <c r="H56" s="43" t="s">
        <v>20</v>
      </c>
      <c r="I56" s="43"/>
      <c r="J56" s="12">
        <f>COUNTIF(J9:J54,"&lt;70")</f>
        <v>0</v>
      </c>
      <c r="K56" s="12">
        <f t="shared" ref="K56:Q56" si="6">COUNTIF(K9:K54,"&lt;70")</f>
        <v>0</v>
      </c>
      <c r="L56" s="12">
        <f t="shared" si="6"/>
        <v>0</v>
      </c>
      <c r="M56" s="12">
        <f t="shared" si="6"/>
        <v>0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46</v>
      </c>
    </row>
    <row r="57" spans="2:17" x14ac:dyDescent="0.25">
      <c r="C57" s="29"/>
      <c r="D57" s="29"/>
      <c r="E57" s="29"/>
      <c r="H57" s="43" t="s">
        <v>21</v>
      </c>
      <c r="I57" s="43"/>
      <c r="J57" s="12">
        <f>COUNT(J9:J54)</f>
        <v>24</v>
      </c>
      <c r="K57" s="12">
        <f t="shared" ref="K57:Q57" si="7">COUNT(K9:K54)</f>
        <v>23</v>
      </c>
      <c r="L57" s="12">
        <f t="shared" si="7"/>
        <v>23</v>
      </c>
      <c r="M57" s="12">
        <f t="shared" si="7"/>
        <v>23</v>
      </c>
      <c r="N57" s="12">
        <f t="shared" si="7"/>
        <v>24</v>
      </c>
      <c r="O57" s="12">
        <f t="shared" si="7"/>
        <v>24</v>
      </c>
      <c r="P57" s="12">
        <f t="shared" si="7"/>
        <v>24</v>
      </c>
      <c r="Q57" s="12">
        <f t="shared" si="7"/>
        <v>46</v>
      </c>
    </row>
    <row r="58" spans="2:17" x14ac:dyDescent="0.25">
      <c r="C58" s="29"/>
      <c r="D58" s="29"/>
      <c r="E58" s="1"/>
      <c r="H58" s="44" t="s">
        <v>16</v>
      </c>
      <c r="I58" s="44"/>
      <c r="J58" s="13">
        <f>J55/J57</f>
        <v>1</v>
      </c>
      <c r="K58" s="14">
        <f t="shared" ref="K58:Q58" si="8">K55/K57</f>
        <v>1</v>
      </c>
      <c r="L58" s="14">
        <f t="shared" si="8"/>
        <v>1</v>
      </c>
      <c r="M58" s="14">
        <f t="shared" si="8"/>
        <v>1</v>
      </c>
      <c r="N58" s="14">
        <f t="shared" si="8"/>
        <v>0</v>
      </c>
      <c r="O58" s="14">
        <f t="shared" si="8"/>
        <v>0</v>
      </c>
      <c r="P58" s="14">
        <f t="shared" si="8"/>
        <v>0</v>
      </c>
      <c r="Q58" s="14">
        <f t="shared" si="8"/>
        <v>0</v>
      </c>
    </row>
    <row r="59" spans="2:17" x14ac:dyDescent="0.25">
      <c r="C59" s="29"/>
      <c r="D59" s="29"/>
      <c r="E59" s="1"/>
      <c r="H59" s="44" t="s">
        <v>17</v>
      </c>
      <c r="I59" s="44"/>
      <c r="J59" s="13">
        <f>J56/J57</f>
        <v>0</v>
      </c>
      <c r="K59" s="13">
        <f t="shared" ref="K59:Q59" si="9">K56/K57</f>
        <v>0</v>
      </c>
      <c r="L59" s="14">
        <f t="shared" si="9"/>
        <v>0</v>
      </c>
      <c r="M59" s="14">
        <f t="shared" si="9"/>
        <v>0</v>
      </c>
      <c r="N59" s="14">
        <f t="shared" si="9"/>
        <v>1</v>
      </c>
      <c r="O59" s="14">
        <f t="shared" si="9"/>
        <v>1</v>
      </c>
      <c r="P59" s="14">
        <f t="shared" si="9"/>
        <v>1</v>
      </c>
      <c r="Q59" s="14">
        <f t="shared" si="9"/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</row>
    <row r="62" spans="2:17" x14ac:dyDescent="0.25">
      <c r="J62" s="45"/>
      <c r="K62" s="45"/>
      <c r="L62" s="45"/>
      <c r="M62" s="45"/>
      <c r="N62" s="45"/>
      <c r="O62" s="45"/>
      <c r="P62" s="45"/>
    </row>
    <row r="63" spans="2:17" x14ac:dyDescent="0.25">
      <c r="J63" s="46" t="s">
        <v>18</v>
      </c>
      <c r="K63" s="46"/>
      <c r="L63" s="46"/>
      <c r="M63" s="46"/>
      <c r="N63" s="46"/>
      <c r="O63" s="46"/>
      <c r="P63" s="46"/>
    </row>
  </sheetData>
  <mergeCells count="67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Q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PLANEAC FINANC 701-A</vt:lpstr>
      <vt:lpstr>GESTION DE COSTOS 501-A</vt:lpstr>
      <vt:lpstr>TALLER DE ADMON 104-A</vt:lpstr>
      <vt:lpstr>TALLER DE ADMON 104-B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2023-03-21T15:13:53Z</cp:lastPrinted>
  <dcterms:created xsi:type="dcterms:W3CDTF">2023-03-14T19:16:59Z</dcterms:created>
  <dcterms:modified xsi:type="dcterms:W3CDTF">2024-01-15T21:30:38Z</dcterms:modified>
</cp:coreProperties>
</file>