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VM\"/>
    </mc:Choice>
  </mc:AlternateContent>
  <xr:revisionPtr revIDLastSave="0" documentId="8_{B2B0AE0B-C6F3-4CBE-9596-B35B91C280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E16" i="22"/>
  <c r="A17" i="22"/>
  <c r="C17" i="22"/>
  <c r="D17" i="22"/>
  <c r="E17" i="22"/>
  <c r="C14" i="22"/>
  <c r="D14" i="22"/>
  <c r="E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<sst xmlns="http://schemas.openxmlformats.org/spreadsheetml/2006/main" count="204" uniqueCount="59">
  <si>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</si>
  <si>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</si>
  <si>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</si>
  <si>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</si>
  <si>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</si>
  <si>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</si>
  <si>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</si>
  <si>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</si>
  <si>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</si>
  <si>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</si>
  <si>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</si>
  <si>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</si>
  <si>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</si>
  <si>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</si>
  <si>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</si>
  <si>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</si>
  <si>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</si>
  <si>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</si>
  <si>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</si>
  <si>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</si>
  <si>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</si>
  <si>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</si>
  <si>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</si>
  <si>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</si>
  <si>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</si>
  <si>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</si>
  <si>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</si>
  <si>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</si>
  <si>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</si>
  <si>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</si>
  <si>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</si>
  <si>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</si>
  <si>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</si>
  <si>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</si>
  <si>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</si>
  <si>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</si>
  <si>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</si>
  <si>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</si>
  <si>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</si>
  <si>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204-A</t>
  </si>
  <si>
    <t>211-A</t>
  </si>
  <si>
    <t>ISC</t>
  </si>
  <si>
    <t>IMC</t>
  </si>
  <si>
    <t>II</t>
  </si>
  <si>
    <t>FBRERO-JULIO-2023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</si>
  <si>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</si>
  <si>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</si>
  <si>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</si>
  <si>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</si>
  <si>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</si>
  <si>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</si>
  <si>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</si>
  <si>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</si>
  <si>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</si>
  <si>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</si>
  <si>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DEPARTAMENTO DE CIENCIAS BASICAS</t>
  </si>
  <si>
    <t>MC. TONATIUH SOSME SANCHEZ</t>
  </si>
  <si>
    <t>IGEM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</si>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</sst>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O23" sqref="O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48</v>
      </c>
      <c r="B14" s="9">
        <v>1</v>
      </c>
      <c r="C14" s="9" t="s">
        <v>49</v>
      </c>
      <c r="D14" s="9" t="s">
        <v>38</v>
      </c>
      <c r="E14" s="9">
        <v>25</v>
      </c>
      <c r="F14" s="9">
        <v>25</v>
      </c>
      <c r="G14" s="9"/>
      <c r="H14" s="10"/>
      <c r="I14" s="9"/>
      <c r="J14" s="10"/>
      <c r="K14" s="9"/>
      <c r="L14" s="10"/>
      <c r="M14" s="9">
        <v>88</v>
      </c>
      <c r="N14" s="15">
        <v>0.56000000000000005</v>
      </c>
    </row>
    <row r="15" spans="1:14" s="11" customFormat="1" x14ac:dyDescent="0.25">
      <c r="A15" s="8" t="s">
        <v>48</v>
      </c>
      <c r="B15" s="9">
        <v>1</v>
      </c>
      <c r="C15" s="9" t="s">
        <v>50</v>
      </c>
      <c r="D15" s="9" t="s">
        <v>53</v>
      </c>
      <c r="E15" s="9">
        <v>36</v>
      </c>
      <c r="F15" s="9">
        <v>33</v>
      </c>
      <c r="G15" s="9"/>
      <c r="H15" s="10"/>
      <c r="I15" s="9"/>
      <c r="J15" s="10"/>
      <c r="K15" s="9"/>
      <c r="L15" s="10"/>
      <c r="M15" s="9">
        <v>74</v>
      </c>
      <c r="N15" s="15">
        <v>0.44</v>
      </c>
    </row>
    <row r="16" spans="1:14" s="11" customFormat="1" x14ac:dyDescent="0.25">
      <c r="A16" s="8" t="s">
        <v>36</v>
      </c>
      <c r="B16" s="9">
        <v>1</v>
      </c>
      <c r="C16" s="9" t="s">
        <v>51</v>
      </c>
      <c r="D16" s="9" t="s">
        <v>54</v>
      </c>
      <c r="E16" s="9">
        <v>36</v>
      </c>
      <c r="F16" s="9">
        <v>33</v>
      </c>
      <c r="G16" s="9"/>
      <c r="H16" s="10"/>
      <c r="I16" s="9"/>
      <c r="J16" s="10"/>
      <c r="K16" s="9"/>
      <c r="L16" s="10"/>
      <c r="M16" s="9">
        <v>85</v>
      </c>
      <c r="N16" s="15">
        <v>0.75</v>
      </c>
    </row>
    <row r="17" spans="1:18" s="11" customFormat="1" x14ac:dyDescent="0.25">
      <c r="A17" s="8" t="s">
        <v>37</v>
      </c>
      <c r="B17" s="9">
        <v>1</v>
      </c>
      <c r="C17" s="9" t="s">
        <v>52</v>
      </c>
      <c r="D17" s="9" t="s">
        <v>53</v>
      </c>
      <c r="E17" s="9">
        <v>24</v>
      </c>
      <c r="F17" s="9">
        <v>24</v>
      </c>
      <c r="G17" s="9"/>
      <c r="H17" s="10"/>
      <c r="I17" s="9"/>
      <c r="J17" s="10"/>
      <c r="K17" s="9"/>
      <c r="L17" s="10"/>
      <c r="M17" s="9">
        <v>89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S14" sqref="S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2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">
        <v>58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0.68</v>
      </c>
    </row>
    <row r="15" spans="1:14" s="11" customFormat="1" x14ac:dyDescent="0.25">
      <c r="A15" s="9" t="str">
        <f>'1'!A15</f>
        <v>CALCULO DIFERENCIAL</v>
      </c>
      <c r="B15" s="9" t="s">
        <v>43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43</v>
      </c>
      <c r="C16" s="9" t="str">
        <f>'1'!C16</f>
        <v>307-A</v>
      </c>
      <c r="D16" s="9" t="s">
        <v>57</v>
      </c>
      <c r="E16" s="9">
        <f>'1'!E16</f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22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G15" sqref="G15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23</v>
      </c>
      <c r="G14" s="9"/>
      <c r="H14" s="10"/>
      <c r="I14" s="9"/>
      <c r="J14" s="10"/>
      <c r="K14" s="9"/>
      <c r="L14" s="10"/>
      <c r="M14" s="9">
        <v>70</v>
      </c>
      <c r="N14" s="15">
        <v>0.68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33</v>
      </c>
      <c r="G15" s="9"/>
      <c r="H15" s="10"/>
      <c r="I15" s="9"/>
      <c r="J15" s="10"/>
      <c r="K15" s="9"/>
      <c r="L15" s="10"/>
      <c r="M15" s="9">
        <v>66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32</v>
      </c>
      <c r="G16" s="9"/>
      <c r="H16" s="10"/>
      <c r="I16" s="9"/>
      <c r="J16" s="10"/>
      <c r="K16" s="9"/>
      <c r="L16" s="10"/>
      <c r="M16" s="9">
        <v>85</v>
      </c>
      <c r="N16" s="15">
        <v>0.35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/>
      <c r="J17" s="10"/>
      <c r="K17" s="9"/>
      <c r="L17" s="10"/>
      <c r="M17" s="9">
        <v>92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104</v>
      </c>
      <c r="G28" s="17">
        <f>SUM(G14:G27)</f>
        <v>0</v>
      </c>
      <c r="H28" s="18">
        <f>SUM(F28:G28)/E28</f>
        <v>0.85950413223140498</v>
      </c>
      <c r="I28" s="17">
        <f t="shared" ref="I28" si="0">(E28-SUM(F28:G28))-K28</f>
        <v>17</v>
      </c>
      <c r="J28" s="18">
        <f t="shared" ref="J28" si="1">I28/E28</f>
        <v>0.14049586776859505</v>
      </c>
      <c r="K28" s="17">
        <f>SUM(K14:K27)</f>
        <v>0</v>
      </c>
      <c r="L28" s="18">
        <f t="shared" ref="L28" si="2">K28/E28</f>
        <v>0</v>
      </c>
      <c r="M28" s="17">
        <f>AVERAGE(M14:M27)</f>
        <v>78.25</v>
      </c>
      <c r="N28" s="19">
        <f>AVERAGE(N14:N27)</f>
        <v>0.70250000000000001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46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/>
      <c r="H14" s="10"/>
      <c r="I14" s="9"/>
      <c r="J14" s="10"/>
      <c r="K14" s="9"/>
      <c r="L14" s="10"/>
      <c r="M14" s="9">
        <v>84</v>
      </c>
      <c r="N14" s="15">
        <v>0.3</v>
      </c>
    </row>
    <row r="15" spans="1:14" s="11" customFormat="1" x14ac:dyDescent="0.25">
      <c r="A15" s="9" t="str">
        <f>'1'!A15</f>
        <v>CALCULO DIFERENCIAL</v>
      </c>
      <c r="B15" s="9" t="s">
        <v>46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/>
      <c r="H15" s="10"/>
      <c r="I15" s="9"/>
      <c r="J15" s="10"/>
      <c r="K15" s="9"/>
      <c r="L15" s="10"/>
      <c r="M15" s="9">
        <v>80</v>
      </c>
      <c r="N15" s="15">
        <v>0.97</v>
      </c>
    </row>
    <row r="16" spans="1:14" s="11" customFormat="1" x14ac:dyDescent="0.25">
      <c r="A16" s="9" t="str">
        <f>'1'!A16</f>
        <v>ALGEBRALINEAL</v>
      </c>
      <c r="B16" s="9" t="s">
        <v>46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/>
      <c r="H16" s="10"/>
      <c r="I16" s="9"/>
      <c r="J16" s="10"/>
      <c r="K16" s="9"/>
      <c r="L16" s="10"/>
      <c r="M16" s="9">
        <v>97</v>
      </c>
      <c r="N16" s="15">
        <v>0.92</v>
      </c>
    </row>
    <row r="17" spans="1:14" s="11" customFormat="1" x14ac:dyDescent="0.25">
      <c r="A17" s="9" t="s">
        <v>37</v>
      </c>
      <c r="B17" s="9" t="s">
        <v>46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17</v>
      </c>
      <c r="G17" s="9"/>
      <c r="H17" s="10"/>
      <c r="I17" s="9"/>
      <c r="J17" s="10"/>
      <c r="K17" s="9"/>
      <c r="L17" s="10"/>
      <c r="M17" s="9">
        <v>95</v>
      </c>
      <c r="N17" s="15">
        <v>0.85</v>
      </c>
    </row>
    <row r="18" spans="1:14" s="11" customFormat="1" x14ac:dyDescent="0.25">
      <c r="A18" s="9" t="s">
        <v>37</v>
      </c>
      <c r="B18" s="9" t="s">
        <v>47</v>
      </c>
      <c r="C18" s="9" t="s">
        <v>39</v>
      </c>
      <c r="D18" s="9" t="s">
        <v>41</v>
      </c>
      <c r="E18" s="9">
        <v>36</v>
      </c>
      <c r="F18" s="9">
        <v>34</v>
      </c>
      <c r="G18" s="9"/>
      <c r="H18" s="10"/>
      <c r="I18" s="9"/>
      <c r="J18" s="10"/>
      <c r="K18" s="9"/>
      <c r="L18" s="10"/>
      <c r="M18" s="9">
        <v>97</v>
      </c>
      <c r="N18" s="15">
        <v>0.92</v>
      </c>
    </row>
    <row r="19" spans="1:14" s="11" customFormat="1" x14ac:dyDescent="0.25">
      <c r="A19" s="9" t="s">
        <v>37</v>
      </c>
      <c r="B19" s="9" t="s">
        <v>47</v>
      </c>
      <c r="C19" s="9" t="s">
        <v>40</v>
      </c>
      <c r="D19" s="9" t="s">
        <v>42</v>
      </c>
      <c r="E19" s="9">
        <v>19</v>
      </c>
      <c r="F19" s="9">
        <v>17</v>
      </c>
      <c r="G19" s="9"/>
      <c r="H19" s="10"/>
      <c r="I19" s="9"/>
      <c r="J19" s="10"/>
      <c r="K19" s="9"/>
      <c r="L19" s="10"/>
      <c r="M19" s="9">
        <v>95</v>
      </c>
      <c r="N19" s="15">
        <v>0.85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171</v>
      </c>
      <c r="G28" s="17">
        <f>SUM(G14:G27)</f>
        <v>0</v>
      </c>
      <c r="H28" s="18">
        <f>SUM(F28:G28)/E28</f>
        <v>0.97159090909090906</v>
      </c>
      <c r="I28" s="17">
        <f t="shared" ref="I28" si="0">(E28-SUM(F28:G28))-K28</f>
        <v>5</v>
      </c>
      <c r="J28" s="18">
        <f t="shared" ref="J28" si="1">I28/E28</f>
        <v>2.8409090909090908E-2</v>
      </c>
      <c r="K28" s="17">
        <f>SUM(K14:K27)</f>
        <v>0</v>
      </c>
      <c r="L28" s="18">
        <f t="shared" ref="L28" si="2">K28/E28</f>
        <v>0</v>
      </c>
      <c r="M28" s="17">
        <f>AVERAGE(M14:M27)</f>
        <v>91.333333333333329</v>
      </c>
      <c r="N28" s="19">
        <f>AVERAGE(N14:N27)</f>
        <v>0.80166666666666664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>
        <v>0</v>
      </c>
      <c r="H14" s="10">
        <f t="shared" ref="H14:H17" si="0">F14/E14</f>
        <v>1.36</v>
      </c>
      <c r="I14" s="9">
        <f t="shared" ref="I14:I18" si="1">(E14-SUM(F14:G14))-K14</f>
        <v>-9</v>
      </c>
      <c r="J14" s="10">
        <f t="shared" ref="J14:J18" si="2">I14/E14</f>
        <v>-0.36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5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>
        <v>0</v>
      </c>
      <c r="H15" s="10">
        <f t="shared" si="0"/>
        <v>0.94444444444444442</v>
      </c>
      <c r="I15" s="9">
        <v>1</v>
      </c>
      <c r="J15" s="10">
        <f t="shared" si="2"/>
        <v>2.7777777777777776E-2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5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5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115</v>
      </c>
      <c r="F18" s="17">
        <f>SUM(F14:F17)</f>
        <v>119</v>
      </c>
      <c r="G18" s="17">
        <f>SUM(G14:G17)</f>
        <v>0</v>
      </c>
      <c r="H18" s="18">
        <f>SUM(F18:G18)/E18</f>
        <v>1.0347826086956522</v>
      </c>
      <c r="I18" s="17">
        <f t="shared" si="1"/>
        <v>-4</v>
      </c>
      <c r="J18" s="18">
        <f t="shared" si="2"/>
        <v>-3.4782608695652174E-2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2023-11-02T23:07:57Z</dcterms:modified>
  <cp:category/>
  <cp:contentStatus/>
</cp:coreProperties>
</file>