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995FF806-DA58-4914-AFB5-6C42854D49A4}" xr6:coauthVersionLast="38" xr6:coauthVersionMax="38" xr10:uidLastSave="{00000000-0000-0000-0000-000000000000}"/>
  <bookViews>
    <workbookView xWindow="0" yWindow="0" windowWidth="20490" windowHeight="7545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<sst xmlns="http://schemas.openxmlformats.org/spreadsheetml/2006/main" count="208" uniqueCount="51">
  <si>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</si>
  <si>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</si>
  <si>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</si>
  <si>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</si>
  <si>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</si>
  <si>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</si>
  <si>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</si>
  <si>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</si>
  <si>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</si>
  <si>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</si>
  <si>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</si>
  <si>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</si>
  <si>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</si>
  <si>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</si>
  <si>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</si>
  <si>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</si>
  <si>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</si>
  <si>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</si>
  <si>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</si>
  <si>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</si>
  <si>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</si>
  <si>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</si>
  <si>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</si>
  <si>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</si>
  <si>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</si>
  <si>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</si>
  <si>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</si>
  <si>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</si>
  <si>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</si>
  <si>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</si>
  <si>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</si>
  <si>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</si>
  <si>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</si>
  <si>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</si>
  <si>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</si>
  <si>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</si>
  <si>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</si>
  <si>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</si>
  <si>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</si>
  <si>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</si>
  <si>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</si>
  <si>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</si>
  <si>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</si>
  <si>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</si>
  <si>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</si>
  <si>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</si>
  <si>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</si>
  <si>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</si>
  <si>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</si>
  <si>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</si>
  <si>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SEPTIEMBRE2023-ENERO2024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</si>
</sst>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50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43</v>
      </c>
      <c r="B14" s="9">
        <v>1</v>
      </c>
      <c r="C14" s="9" t="s">
        <v>44</v>
      </c>
      <c r="D14" s="9" t="s">
        <v>38</v>
      </c>
      <c r="E14" s="9">
        <v>25</v>
      </c>
      <c r="F14" s="9">
        <v>25</v>
      </c>
      <c r="G14" s="9"/>
      <c r="H14" s="10"/>
      <c r="I14" s="9"/>
      <c r="J14" s="10"/>
      <c r="K14" s="9"/>
      <c r="L14" s="10"/>
      <c r="M14" s="9">
        <v>88</v>
      </c>
      <c r="N14" s="15">
        <v>0.56000000000000005</v>
      </c>
    </row>
    <row r="15" spans="1:14" s="11" customFormat="1" x14ac:dyDescent="0.2">
      <c r="A15" s="8" t="s">
        <v>43</v>
      </c>
      <c r="B15" s="9">
        <v>1</v>
      </c>
      <c r="C15" s="9" t="s">
        <v>45</v>
      </c>
      <c r="D15" s="9" t="s">
        <v>48</v>
      </c>
      <c r="E15" s="9">
        <v>36</v>
      </c>
      <c r="F15" s="9">
        <v>33</v>
      </c>
      <c r="G15" s="9"/>
      <c r="H15" s="10"/>
      <c r="I15" s="9"/>
      <c r="J15" s="10"/>
      <c r="K15" s="9"/>
      <c r="L15" s="10"/>
      <c r="M15" s="9">
        <v>74</v>
      </c>
      <c r="N15" s="15">
        <v>0.44</v>
      </c>
    </row>
    <row r="16" spans="1:14" s="11" customFormat="1" x14ac:dyDescent="0.2">
      <c r="A16" s="8" t="s">
        <v>36</v>
      </c>
      <c r="B16" s="9">
        <v>1</v>
      </c>
      <c r="C16" s="9" t="s">
        <v>46</v>
      </c>
      <c r="D16" s="9" t="s">
        <v>49</v>
      </c>
      <c r="E16" s="9">
        <v>36</v>
      </c>
      <c r="F16" s="9">
        <v>33</v>
      </c>
      <c r="G16" s="9"/>
      <c r="H16" s="10"/>
      <c r="I16" s="9"/>
      <c r="J16" s="10"/>
      <c r="K16" s="9"/>
      <c r="L16" s="10"/>
      <c r="M16" s="9">
        <v>85</v>
      </c>
      <c r="N16" s="15">
        <v>0.75</v>
      </c>
    </row>
    <row r="17" spans="1:18" s="11" customFormat="1" x14ac:dyDescent="0.2">
      <c r="A17" s="8" t="s">
        <v>37</v>
      </c>
      <c r="B17" s="9">
        <v>1</v>
      </c>
      <c r="C17" s="9" t="s">
        <v>47</v>
      </c>
      <c r="D17" s="9" t="s">
        <v>48</v>
      </c>
      <c r="E17" s="9">
        <v>24</v>
      </c>
      <c r="F17" s="9">
        <v>24</v>
      </c>
      <c r="G17" s="9"/>
      <c r="H17" s="10"/>
      <c r="I17" s="9"/>
      <c r="J17" s="10"/>
      <c r="K17" s="9"/>
      <c r="L17" s="10"/>
      <c r="M17" s="9">
        <v>89</v>
      </c>
      <c r="N17" s="15">
        <v>0.92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115</v>
      </c>
      <c r="G28" s="17">
        <f>SUM(G14:G27)</f>
        <v>0</v>
      </c>
      <c r="H28" s="18">
        <f>SUM(F28:G28)/E28</f>
        <v>0.95041322314049592</v>
      </c>
      <c r="I28" s="17">
        <f t="shared" ref="I28" si="0">(E28-SUM(F28:G28))-K28</f>
        <v>6</v>
      </c>
      <c r="J28" s="18">
        <f t="shared" ref="J28" si="1">I28/E28</f>
        <v>4.9586776859504134E-2</v>
      </c>
      <c r="K28" s="17">
        <f>SUM(K14:K27)</f>
        <v>0</v>
      </c>
      <c r="L28" s="18">
        <f t="shared" ref="L28" si="2">K28/E28</f>
        <v>0</v>
      </c>
      <c r="M28" s="17">
        <f>AVERAGE(M14:M27)</f>
        <v>84</v>
      </c>
      <c r="N28" s="19">
        <f>AVERAGE(N14:N27)</f>
        <v>0.66749999999999998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39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25</v>
      </c>
      <c r="G14" s="9"/>
      <c r="H14" s="10"/>
      <c r="I14" s="9"/>
      <c r="J14" s="10"/>
      <c r="K14" s="9"/>
      <c r="L14" s="10"/>
      <c r="M14" s="9">
        <v>80</v>
      </c>
      <c r="N14" s="15">
        <v>0.68</v>
      </c>
    </row>
    <row r="15" spans="1:14" s="11" customFormat="1" x14ac:dyDescent="0.2">
      <c r="A15" s="9" t="str">
        <f>'1'!A15</f>
        <v>CALCULO DIFERENCIAL</v>
      </c>
      <c r="B15" s="9" t="s">
        <v>39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36</v>
      </c>
      <c r="G15" s="9"/>
      <c r="H15" s="10"/>
      <c r="I15" s="9"/>
      <c r="J15" s="10"/>
      <c r="K15" s="9"/>
      <c r="L15" s="10"/>
      <c r="M15" s="9">
        <v>80</v>
      </c>
      <c r="N15" s="15">
        <v>0.94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307-A</v>
      </c>
      <c r="D16" s="9" t="str">
        <f>'1'!D16</f>
        <v>IGE</v>
      </c>
      <c r="E16" s="9">
        <f>'1'!E16</f>
        <v>36</v>
      </c>
      <c r="F16" s="9">
        <v>36</v>
      </c>
      <c r="G16" s="9"/>
      <c r="H16" s="10"/>
      <c r="I16" s="9"/>
      <c r="J16" s="10"/>
      <c r="K16" s="9"/>
      <c r="L16" s="10"/>
      <c r="M16" s="9">
        <v>80</v>
      </c>
      <c r="N16" s="15">
        <v>1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22</v>
      </c>
      <c r="G17" s="9"/>
      <c r="H17" s="10"/>
      <c r="I17" s="9"/>
      <c r="J17" s="10"/>
      <c r="K17" s="9"/>
      <c r="L17" s="10"/>
      <c r="M17" s="9">
        <v>78</v>
      </c>
      <c r="N17" s="15">
        <v>0.92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119</v>
      </c>
      <c r="G28" s="17">
        <f>SUM(G14:G27)</f>
        <v>0</v>
      </c>
      <c r="H28" s="18">
        <f>SUM(F28:G28)/E28</f>
        <v>0.98347107438016534</v>
      </c>
      <c r="I28" s="17">
        <f t="shared" ref="I28" si="0">(E28-SUM(F28:G28))-K28</f>
        <v>2</v>
      </c>
      <c r="J28" s="18">
        <f t="shared" ref="J28" si="1">I28/E28</f>
        <v>1.6528925619834711E-2</v>
      </c>
      <c r="K28" s="17">
        <f>SUM(K14:K27)</f>
        <v>0</v>
      </c>
      <c r="L28" s="18">
        <f t="shared" ref="L28" si="2">K28/E28</f>
        <v>0</v>
      </c>
      <c r="M28" s="17">
        <f>AVERAGE(M14:M27)</f>
        <v>79.5</v>
      </c>
      <c r="N28" s="19">
        <f>AVERAGE(N14:N27)</f>
        <v>0.88500000000000001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40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21</v>
      </c>
      <c r="G14" s="9"/>
      <c r="H14" s="10"/>
      <c r="I14" s="9"/>
      <c r="J14" s="10"/>
      <c r="K14" s="9"/>
      <c r="L14" s="10"/>
      <c r="M14" s="9">
        <v>77</v>
      </c>
      <c r="N14" s="15">
        <v>0.76</v>
      </c>
    </row>
    <row r="15" spans="1:14" s="11" customFormat="1" x14ac:dyDescent="0.2">
      <c r="A15" s="9" t="str">
        <f>'1'!A15</f>
        <v>CALCULO DIFERENCIAL</v>
      </c>
      <c r="B15" s="9" t="s">
        <v>40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27</v>
      </c>
      <c r="G15" s="9"/>
      <c r="H15" s="10"/>
      <c r="I15" s="9"/>
      <c r="J15" s="10"/>
      <c r="K15" s="9"/>
      <c r="L15" s="10"/>
      <c r="M15" s="9">
        <v>70</v>
      </c>
      <c r="N15" s="15">
        <v>0.75</v>
      </c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307-A</v>
      </c>
      <c r="D16" s="9" t="str">
        <f>'1'!D16</f>
        <v>IGE</v>
      </c>
      <c r="E16" s="9">
        <f>'1'!E16</f>
        <v>36</v>
      </c>
      <c r="F16" s="9">
        <v>32</v>
      </c>
      <c r="G16" s="9"/>
      <c r="H16" s="10"/>
      <c r="I16" s="9"/>
      <c r="J16" s="10"/>
      <c r="K16" s="9"/>
      <c r="L16" s="10"/>
      <c r="M16" s="9">
        <v>67</v>
      </c>
      <c r="N16" s="15">
        <v>0.69</v>
      </c>
    </row>
    <row r="17" spans="1:14" s="11" customFormat="1" x14ac:dyDescent="0.2">
      <c r="A17" s="9" t="str">
        <f>'1'!A17</f>
        <v>ALGEBRA LINEAL</v>
      </c>
      <c r="B17" s="9" t="s">
        <v>40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16</v>
      </c>
      <c r="G17" s="9"/>
      <c r="H17" s="10"/>
      <c r="I17" s="9"/>
      <c r="J17" s="10"/>
      <c r="K17" s="9"/>
      <c r="L17" s="10"/>
      <c r="M17" s="9">
        <v>90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96</v>
      </c>
      <c r="G28" s="17">
        <f>SUM(G14:G27)</f>
        <v>0</v>
      </c>
      <c r="H28" s="18">
        <f>SUM(F28:G28)/E28</f>
        <v>0.79338842975206614</v>
      </c>
      <c r="I28" s="17">
        <f t="shared" ref="I28" si="0">(E28-SUM(F28:G28))-K28</f>
        <v>25</v>
      </c>
      <c r="J28" s="18">
        <f t="shared" ref="J28" si="1">I28/E28</f>
        <v>0.20661157024793389</v>
      </c>
      <c r="K28" s="17">
        <f>SUM(K14:K27)</f>
        <v>0</v>
      </c>
      <c r="L28" s="18">
        <f t="shared" ref="L28" si="2">K28/E28</f>
        <v>0</v>
      </c>
      <c r="M28" s="17">
        <f>AVERAGE(M14:M27)</f>
        <v>76</v>
      </c>
      <c r="N28" s="19">
        <f>AVERAGE(N14:N27)</f>
        <v>0.75750000000000006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M22" sqref="M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41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25</v>
      </c>
      <c r="G14" s="9"/>
      <c r="H14" s="10"/>
      <c r="I14" s="9"/>
      <c r="J14" s="10"/>
      <c r="K14" s="9"/>
      <c r="L14" s="10"/>
      <c r="M14" s="9">
        <v>84</v>
      </c>
      <c r="N14" s="15">
        <v>0.2</v>
      </c>
    </row>
    <row r="15" spans="1:14" s="11" customFormat="1" x14ac:dyDescent="0.2">
      <c r="A15" s="9" t="str">
        <f>'1'!A15</f>
        <v>CALCULO DIFERENCIAL</v>
      </c>
      <c r="B15" s="9" t="s">
        <v>41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31</v>
      </c>
      <c r="G15" s="9"/>
      <c r="H15" s="10"/>
      <c r="I15" s="9"/>
      <c r="J15" s="10"/>
      <c r="K15" s="9"/>
      <c r="L15" s="10"/>
      <c r="M15" s="9">
        <v>83</v>
      </c>
      <c r="N15" s="15">
        <v>0.47</v>
      </c>
    </row>
    <row r="16" spans="1:14" s="11" customFormat="1" x14ac:dyDescent="0.2">
      <c r="A16" s="9" t="str">
        <f>'1'!A16</f>
        <v>ALGEBRALINEAL</v>
      </c>
      <c r="B16" s="9" t="s">
        <v>41</v>
      </c>
      <c r="C16" s="9" t="str">
        <f>'1'!C16</f>
        <v>307-A</v>
      </c>
      <c r="D16" s="9" t="str">
        <f>'1'!D16</f>
        <v>IGE</v>
      </c>
      <c r="E16" s="9">
        <v>36</v>
      </c>
      <c r="F16" s="9">
        <v>36</v>
      </c>
      <c r="G16" s="9"/>
      <c r="H16" s="10"/>
      <c r="I16" s="9"/>
      <c r="J16" s="10"/>
      <c r="K16" s="9"/>
      <c r="L16" s="10"/>
      <c r="M16" s="9">
        <v>99</v>
      </c>
      <c r="N16" s="15">
        <v>0.94</v>
      </c>
    </row>
    <row r="17" spans="1:14" s="11" customFormat="1" x14ac:dyDescent="0.2">
      <c r="A17" s="9" t="s">
        <v>37</v>
      </c>
      <c r="B17" s="9" t="s">
        <v>41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19</v>
      </c>
      <c r="G17" s="9"/>
      <c r="H17" s="10"/>
      <c r="I17" s="9"/>
      <c r="J17" s="10"/>
      <c r="K17" s="9"/>
      <c r="L17" s="10"/>
      <c r="M17" s="9">
        <v>88</v>
      </c>
      <c r="N17" s="15">
        <v>0.79</v>
      </c>
    </row>
    <row r="18" spans="1:14" s="11" customFormat="1" x14ac:dyDescent="0.2">
      <c r="A18" s="9" t="s">
        <v>43</v>
      </c>
      <c r="B18" s="9" t="s">
        <v>42</v>
      </c>
      <c r="C18" s="9" t="s">
        <v>44</v>
      </c>
      <c r="D18" s="9" t="s">
        <v>38</v>
      </c>
      <c r="E18" s="9">
        <v>25</v>
      </c>
      <c r="F18" s="9">
        <v>25</v>
      </c>
      <c r="G18" s="9"/>
      <c r="H18" s="10"/>
      <c r="I18" s="9"/>
      <c r="J18" s="10"/>
      <c r="K18" s="9"/>
      <c r="L18" s="10"/>
      <c r="M18" s="9">
        <v>100</v>
      </c>
      <c r="N18" s="15">
        <v>1</v>
      </c>
    </row>
    <row r="19" spans="1:14" s="11" customFormat="1" x14ac:dyDescent="0.2">
      <c r="A19" s="9" t="s">
        <v>43</v>
      </c>
      <c r="B19" s="9" t="s">
        <v>42</v>
      </c>
      <c r="C19" s="9" t="s">
        <v>45</v>
      </c>
      <c r="D19" s="9" t="s">
        <v>48</v>
      </c>
      <c r="E19" s="9">
        <v>36</v>
      </c>
      <c r="F19" s="9">
        <v>32</v>
      </c>
      <c r="G19" s="9"/>
      <c r="H19" s="10"/>
      <c r="I19" s="9"/>
      <c r="J19" s="10"/>
      <c r="K19" s="9"/>
      <c r="L19" s="10"/>
      <c r="M19" s="9">
        <v>91</v>
      </c>
      <c r="N19" s="15">
        <v>0.72</v>
      </c>
    </row>
    <row r="20" spans="1:14" s="11" customFormat="1" x14ac:dyDescent="0.2">
      <c r="A20" s="9" t="s">
        <v>36</v>
      </c>
      <c r="B20" s="9" t="s">
        <v>42</v>
      </c>
      <c r="C20" s="9" t="s">
        <v>46</v>
      </c>
      <c r="D20" s="9" t="s">
        <v>49</v>
      </c>
      <c r="E20" s="9">
        <v>36</v>
      </c>
      <c r="F20" s="9">
        <v>36</v>
      </c>
      <c r="G20" s="9"/>
      <c r="H20" s="10"/>
      <c r="I20" s="9"/>
      <c r="J20" s="10"/>
      <c r="K20" s="9"/>
      <c r="L20" s="10"/>
      <c r="M20" s="9">
        <v>100</v>
      </c>
      <c r="N20" s="15">
        <v>1</v>
      </c>
    </row>
    <row r="21" spans="1:14" s="11" customFormat="1" x14ac:dyDescent="0.2">
      <c r="A21" s="9" t="s">
        <v>37</v>
      </c>
      <c r="B21" s="9" t="s">
        <v>42</v>
      </c>
      <c r="C21" s="9" t="s">
        <v>47</v>
      </c>
      <c r="D21" s="9" t="s">
        <v>48</v>
      </c>
      <c r="E21" s="9">
        <v>24</v>
      </c>
      <c r="F21" s="9">
        <v>19</v>
      </c>
      <c r="G21" s="9"/>
      <c r="H21" s="10"/>
      <c r="I21" s="9"/>
      <c r="J21" s="10"/>
      <c r="K21" s="9"/>
      <c r="L21" s="10"/>
      <c r="M21" s="9">
        <v>89</v>
      </c>
      <c r="N21" s="15">
        <v>0.79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242</v>
      </c>
      <c r="F28" s="17">
        <f>SUM(F14:F27)</f>
        <v>223</v>
      </c>
      <c r="G28" s="17">
        <f>SUM(G14:G27)</f>
        <v>0</v>
      </c>
      <c r="H28" s="18">
        <f>SUM(F28:G28)/E28</f>
        <v>0.92148760330578516</v>
      </c>
      <c r="I28" s="17">
        <f t="shared" ref="I28" si="0">(E28-SUM(F28:G28))-K28</f>
        <v>19</v>
      </c>
      <c r="J28" s="18">
        <f t="shared" ref="J28" si="1">I28/E28</f>
        <v>7.8512396694214878E-2</v>
      </c>
      <c r="K28" s="17">
        <f>SUM(K14:K27)</f>
        <v>0</v>
      </c>
      <c r="L28" s="18">
        <f t="shared" ref="L28" si="2">K28/E28</f>
        <v>0</v>
      </c>
      <c r="M28" s="17">
        <f>AVERAGE(M14:M27)</f>
        <v>91.75</v>
      </c>
      <c r="N28" s="19">
        <f>AVERAGE(N14:N27)</f>
        <v>0.73875000000000002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18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34</v>
      </c>
      <c r="G14" s="9">
        <v>0</v>
      </c>
      <c r="H14" s="10">
        <f t="shared" ref="H14:H17" si="0">F14/E14</f>
        <v>1.36</v>
      </c>
      <c r="I14" s="9">
        <f t="shared" ref="I14:I18" si="1">(E14-SUM(F14:G14))-K14</f>
        <v>-9</v>
      </c>
      <c r="J14" s="10">
        <f t="shared" ref="J14:J18" si="2">I14/E14</f>
        <v>-0.36</v>
      </c>
      <c r="K14" s="9">
        <v>0</v>
      </c>
      <c r="L14" s="10">
        <f t="shared" ref="L14:L18" si="3">K14/E14</f>
        <v>0</v>
      </c>
      <c r="M14" s="9">
        <v>87</v>
      </c>
      <c r="N14" s="15">
        <v>0.76</v>
      </c>
    </row>
    <row r="15" spans="1:14" s="11" customFormat="1" x14ac:dyDescent="0.2">
      <c r="A15" s="9" t="str">
        <f>'1'!A15</f>
        <v>CALCULO DIFERENCIAL</v>
      </c>
      <c r="B15" s="9" t="s">
        <v>18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34</v>
      </c>
      <c r="G15" s="9">
        <v>0</v>
      </c>
      <c r="H15" s="10">
        <f t="shared" si="0"/>
        <v>0.94444444444444442</v>
      </c>
      <c r="I15" s="9">
        <v>1</v>
      </c>
      <c r="J15" s="10">
        <f t="shared" si="2"/>
        <v>2.7777777777777776E-2</v>
      </c>
      <c r="K15" s="9">
        <v>0</v>
      </c>
      <c r="L15" s="10">
        <f t="shared" si="3"/>
        <v>0</v>
      </c>
      <c r="M15" s="9">
        <v>86</v>
      </c>
      <c r="N15" s="15">
        <v>0.69</v>
      </c>
    </row>
    <row r="16" spans="1:14" s="11" customFormat="1" x14ac:dyDescent="0.2">
      <c r="A16" s="9" t="str">
        <f>'1'!A16</f>
        <v>ALGEBRALINEAL</v>
      </c>
      <c r="B16" s="9" t="s">
        <v>18</v>
      </c>
      <c r="C16" s="9" t="str">
        <f>'1'!C16</f>
        <v>307-A</v>
      </c>
      <c r="D16" s="9" t="str">
        <f>'1'!D16</f>
        <v>IGE</v>
      </c>
      <c r="E16" s="9">
        <v>36</v>
      </c>
      <c r="F16" s="9">
        <v>35</v>
      </c>
      <c r="G16" s="9">
        <v>0</v>
      </c>
      <c r="H16" s="10">
        <f t="shared" si="0"/>
        <v>0.97222222222222221</v>
      </c>
      <c r="I16" s="9">
        <v>1</v>
      </c>
      <c r="J16" s="10">
        <f t="shared" si="2"/>
        <v>2.7777777777777776E-2</v>
      </c>
      <c r="K16" s="9">
        <v>0</v>
      </c>
      <c r="L16" s="10">
        <f t="shared" si="3"/>
        <v>0</v>
      </c>
      <c r="M16" s="9">
        <v>89</v>
      </c>
      <c r="N16" s="15">
        <v>0.89</v>
      </c>
    </row>
    <row r="17" spans="1:14" s="11" customFormat="1" x14ac:dyDescent="0.2">
      <c r="A17" s="9" t="str">
        <f>'1'!A17</f>
        <v>ALGEBRA LINEAL</v>
      </c>
      <c r="B17" s="9" t="s">
        <v>18</v>
      </c>
      <c r="C17" s="9" t="str">
        <f>'1'!C17</f>
        <v>310-A</v>
      </c>
      <c r="D17" s="9" t="str">
        <f>'1'!D17</f>
        <v>IINF</v>
      </c>
      <c r="E17" s="9">
        <v>18</v>
      </c>
      <c r="F17" s="9">
        <v>16</v>
      </c>
      <c r="G17" s="9">
        <v>0</v>
      </c>
      <c r="H17" s="10">
        <f t="shared" si="0"/>
        <v>0.88888888888888884</v>
      </c>
      <c r="I17" s="9">
        <v>2</v>
      </c>
      <c r="J17" s="10">
        <f t="shared" si="2"/>
        <v>0.1111111111111111</v>
      </c>
      <c r="K17" s="9">
        <v>0</v>
      </c>
      <c r="L17" s="10">
        <f t="shared" si="3"/>
        <v>0</v>
      </c>
      <c r="M17" s="9">
        <v>84</v>
      </c>
      <c r="N17" s="15">
        <v>0.89</v>
      </c>
    </row>
    <row r="18" spans="1:14" ht="13.5" thickBot="1" x14ac:dyDescent="0.2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115</v>
      </c>
      <c r="F18" s="17">
        <f>SUM(F14:F17)</f>
        <v>119</v>
      </c>
      <c r="G18" s="17">
        <f>SUM(G14:G17)</f>
        <v>0</v>
      </c>
      <c r="H18" s="18">
        <f>SUM(F18:G18)/E18</f>
        <v>1.0347826086956522</v>
      </c>
      <c r="I18" s="17">
        <f t="shared" si="1"/>
        <v>-4</v>
      </c>
      <c r="J18" s="18">
        <f t="shared" si="2"/>
        <v>-3.4782608695652174E-2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0.8075</v>
      </c>
    </row>
    <row r="20" spans="1:14" ht="120" customHeight="1" x14ac:dyDescent="0.2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2024-01-08T17:17:17Z</dcterms:modified>
  <cp:category/>
  <cp:contentStatus/>
</cp:coreProperties>
</file>