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VM\"/>
    </mc:Choice>
  </mc:AlternateContent>
  <xr:revisionPtr revIDLastSave="0" documentId="8_{11B800ED-F7FD-4B9B-8F5A-866A6170722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C16" i="25"/>
  <c r="A16" i="25"/>
  <c r="E15" i="25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H14" i="25"/>
  <c r="H16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<sst xmlns="http://schemas.openxmlformats.org/spreadsheetml/2006/main" count="210" uniqueCount="54">
  <si>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</si>
  <si>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</si>
  <si>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</si>
  <si>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</si>
  <si>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</si>
  <si>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</si>
  <si>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</si>
  <si>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</si>
  <si>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</si>
  <si>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</si>
  <si>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</si>
  <si>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</si>
  <si>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</si>
  <si>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</si>
  <si>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</si>
  <si>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</si>
  <si>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</si>
  <si>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</si>
  <si>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</si>
  <si>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</si>
  <si>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</si>
  <si>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</si>
  <si>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</si>
  <si>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</si>
  <si>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</si>
  <si>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</si>
  <si>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</si>
  <si>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</si>
  <si>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</si>
  <si>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</si>
  <si>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</si>
  <si>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</si>
  <si>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</si>
  <si>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</si>
  <si>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</si>
  <si>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</si>
  <si>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</si>
  <si>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</si>
  <si>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</si>
  <si>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</si>
  <si>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</si>
  <si>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</si>
  <si>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</si>
  <si>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</si>
  <si>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</si>
  <si>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</si>
  <si>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</si>
  <si>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</si>
  <si>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</si>
  <si>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</si>
  <si>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SEPTIEMBRE2023-ENERO2024</t>
  </si>
  <si>
    <t>T</t>
  </si>
  <si>
    <t>IGEM</t>
  </si>
  <si>
    <t>MC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</si>
</sst>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50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43</v>
      </c>
      <c r="B14" s="9">
        <v>1</v>
      </c>
      <c r="C14" s="9" t="s">
        <v>44</v>
      </c>
      <c r="D14" s="9" t="s">
        <v>38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88</v>
      </c>
      <c r="N14" s="15">
        <v>0.56000000000000005</v>
      </c>
    </row>
    <row r="15" spans="1:14" s="11" customFormat="1" x14ac:dyDescent="0.25">
      <c r="A15" s="8" t="s">
        <v>43</v>
      </c>
      <c r="B15" s="9">
        <v>1</v>
      </c>
      <c r="C15" s="9" t="s">
        <v>45</v>
      </c>
      <c r="D15" s="9" t="s">
        <v>48</v>
      </c>
      <c r="E15" s="9">
        <v>36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74</v>
      </c>
      <c r="N15" s="15">
        <v>0.44</v>
      </c>
    </row>
    <row r="16" spans="1:14" s="11" customFormat="1" x14ac:dyDescent="0.25">
      <c r="A16" s="8" t="s">
        <v>36</v>
      </c>
      <c r="B16" s="9">
        <v>1</v>
      </c>
      <c r="C16" s="9" t="s">
        <v>46</v>
      </c>
      <c r="D16" s="9" t="s">
        <v>49</v>
      </c>
      <c r="E16" s="9">
        <v>36</v>
      </c>
      <c r="F16" s="9">
        <v>33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0.75</v>
      </c>
    </row>
    <row r="17" spans="1:18" s="11" customFormat="1" x14ac:dyDescent="0.25">
      <c r="A17" s="8" t="s">
        <v>37</v>
      </c>
      <c r="B17" s="9">
        <v>1</v>
      </c>
      <c r="C17" s="9" t="s">
        <v>47</v>
      </c>
      <c r="D17" s="9" t="s">
        <v>48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89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0.68</v>
      </c>
    </row>
    <row r="15" spans="1:14" s="11" customFormat="1" x14ac:dyDescent="0.25">
      <c r="A15" s="9" t="str">
        <f>'1'!A15</f>
        <v>CALCULO DIFERENCIAL</v>
      </c>
      <c r="B15" s="9" t="s">
        <v>39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1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18" sqref="L18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21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77</v>
      </c>
      <c r="N14" s="15">
        <v>0.76</v>
      </c>
    </row>
    <row r="15" spans="1:14" s="11" customFormat="1" x14ac:dyDescent="0.25">
      <c r="A15" s="9" t="str">
        <f>'1'!A15</f>
        <v>CALCULO DIFERENCIAL</v>
      </c>
      <c r="B15" s="9" t="s">
        <v>40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27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70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32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67</v>
      </c>
      <c r="N16" s="15">
        <v>0.69</v>
      </c>
    </row>
    <row r="17" spans="1:14" s="11" customFormat="1" x14ac:dyDescent="0.25">
      <c r="A17" s="9" t="str">
        <f>'1'!A17</f>
        <v>ALGEBRA LINEAL</v>
      </c>
      <c r="B17" s="9" t="s">
        <v>40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90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96</v>
      </c>
      <c r="G28" s="17">
        <f>SUM(G14:G27)</f>
        <v>0</v>
      </c>
      <c r="H28" s="18">
        <f>SUM(F28:G28)/E28</f>
        <v>0.79338842975206614</v>
      </c>
      <c r="I28" s="17">
        <f t="shared" ref="I28" si="0">(E28-SUM(F28:G28))-K28</f>
        <v>25</v>
      </c>
      <c r="J28" s="18">
        <f t="shared" ref="J28" si="1">I28/E28</f>
        <v>0.20661157024793389</v>
      </c>
      <c r="K28" s="17">
        <f>SUM(K14:K27)</f>
        <v>0</v>
      </c>
      <c r="L28" s="18">
        <f t="shared" ref="L28" si="2">K28/E28</f>
        <v>0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41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0.2</v>
      </c>
    </row>
    <row r="15" spans="1:14" s="11" customFormat="1" x14ac:dyDescent="0.25">
      <c r="A15" s="9" t="str">
        <f>'1'!A15</f>
        <v>CALCULO DIFERENCIAL</v>
      </c>
      <c r="B15" s="9" t="s">
        <v>41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31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83</v>
      </c>
      <c r="N15" s="15">
        <v>0.47</v>
      </c>
    </row>
    <row r="16" spans="1:14" s="11" customFormat="1" x14ac:dyDescent="0.25">
      <c r="A16" s="9" t="str">
        <f>'1'!A16</f>
        <v>ALGEBRALINEAL</v>
      </c>
      <c r="B16" s="9" t="s">
        <v>41</v>
      </c>
      <c r="C16" s="9" t="str">
        <f>'1'!C16</f>
        <v>307-A</v>
      </c>
      <c r="D16" s="9" t="str">
        <f>'1'!D16</f>
        <v>IGE</v>
      </c>
      <c r="E16" s="9"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99</v>
      </c>
      <c r="N16" s="15">
        <v>0.94</v>
      </c>
    </row>
    <row r="17" spans="1:14" s="11" customFormat="1" x14ac:dyDescent="0.25">
      <c r="A17" s="9" t="s">
        <v>37</v>
      </c>
      <c r="B17" s="9" t="s">
        <v>41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88</v>
      </c>
      <c r="N17" s="15">
        <v>0.79</v>
      </c>
    </row>
    <row r="18" spans="1:14" s="11" customFormat="1" x14ac:dyDescent="0.25">
      <c r="A18" s="9" t="s">
        <v>43</v>
      </c>
      <c r="B18" s="9" t="s">
        <v>42</v>
      </c>
      <c r="C18" s="9" t="s">
        <v>44</v>
      </c>
      <c r="D18" s="9" t="s">
        <v>38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 t="s">
        <v>43</v>
      </c>
      <c r="B19" s="9" t="s">
        <v>42</v>
      </c>
      <c r="C19" s="9" t="s">
        <v>45</v>
      </c>
      <c r="D19" s="9" t="s">
        <v>48</v>
      </c>
      <c r="E19" s="9">
        <v>36</v>
      </c>
      <c r="F19" s="9">
        <v>32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91</v>
      </c>
      <c r="N19" s="15">
        <v>0.72</v>
      </c>
    </row>
    <row r="20" spans="1:14" s="11" customFormat="1" x14ac:dyDescent="0.25">
      <c r="A20" s="9" t="s">
        <v>36</v>
      </c>
      <c r="B20" s="9" t="s">
        <v>42</v>
      </c>
      <c r="C20" s="9" t="s">
        <v>46</v>
      </c>
      <c r="D20" s="9" t="s">
        <v>49</v>
      </c>
      <c r="E20" s="9">
        <v>36</v>
      </c>
      <c r="F20" s="9">
        <v>36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9" t="s">
        <v>37</v>
      </c>
      <c r="B21" s="9" t="s">
        <v>42</v>
      </c>
      <c r="C21" s="9" t="s">
        <v>47</v>
      </c>
      <c r="D21" s="9" t="s">
        <v>48</v>
      </c>
      <c r="E21" s="9">
        <v>24</v>
      </c>
      <c r="F21" s="9">
        <v>19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89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242</v>
      </c>
      <c r="F28" s="17">
        <f>SUM(F14:F27)</f>
        <v>223</v>
      </c>
      <c r="G28" s="17">
        <f>SUM(G14:G27)</f>
        <v>0</v>
      </c>
      <c r="H28" s="18">
        <f>SUM(F28:G28)/E28</f>
        <v>0.92148760330578516</v>
      </c>
      <c r="I28" s="17">
        <f t="shared" ref="I28" si="0">(E28-SUM(F28:G28))-K28</f>
        <v>19</v>
      </c>
      <c r="J28" s="18">
        <f t="shared" ref="J28" si="1">I28/E28</f>
        <v>7.8512396694214878E-2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zoomScale="80" zoomScaleNormal="80" zoomScaleSheetLayoutView="100" workbookViewId="0">
      <selection activeCell="R15" sqref="R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51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>
        <v>0</v>
      </c>
      <c r="H14" s="10">
        <f t="shared" ref="H14:H17" si="0">F14/E14</f>
        <v>1</v>
      </c>
      <c r="I14" s="9">
        <f t="shared" ref="I14:I18" si="1">(E14-SUM(F14:G14))-K14</f>
        <v>0</v>
      </c>
      <c r="J14" s="10">
        <f t="shared" ref="J14:J18" si="2">I14/E14</f>
        <v>0</v>
      </c>
      <c r="K14" s="9">
        <v>0</v>
      </c>
      <c r="L14" s="10">
        <f t="shared" ref="L14:L18" si="3">K14/E14</f>
        <v>0</v>
      </c>
      <c r="M14" s="9">
        <v>86</v>
      </c>
      <c r="N14" s="15">
        <v>0.56000000000000005</v>
      </c>
    </row>
    <row r="15" spans="1:14" s="11" customFormat="1" x14ac:dyDescent="0.25">
      <c r="A15" s="9" t="str">
        <f>'1'!A15</f>
        <v>CALCULO DIFERENCIAL</v>
      </c>
      <c r="B15" s="9" t="s">
        <v>51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29</v>
      </c>
      <c r="G15" s="9">
        <v>7</v>
      </c>
      <c r="H15" s="10">
        <v>1</v>
      </c>
      <c r="I15" s="9"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83</v>
      </c>
      <c r="N15" s="15">
        <v>0.61</v>
      </c>
    </row>
    <row r="16" spans="1:14" s="11" customFormat="1" x14ac:dyDescent="0.25">
      <c r="A16" s="9" t="str">
        <f>'1'!A16</f>
        <v>ALGEBRALINEAL</v>
      </c>
      <c r="B16" s="9" t="s">
        <v>51</v>
      </c>
      <c r="C16" s="9" t="str">
        <f>'1'!C16</f>
        <v>307-A</v>
      </c>
      <c r="D16" s="9" t="s">
        <v>52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5">
      <c r="A17" s="9" t="str">
        <f>'1'!A17</f>
        <v>ALGEBRA LINEAL</v>
      </c>
      <c r="B17" s="9" t="s">
        <v>51</v>
      </c>
      <c r="C17" s="9" t="str">
        <f>'1'!C17</f>
        <v>310-A</v>
      </c>
      <c r="D17" s="9" t="str">
        <f>'1'!D17</f>
        <v>IINF</v>
      </c>
      <c r="E17" s="9">
        <v>24</v>
      </c>
      <c r="F17" s="9">
        <v>19</v>
      </c>
      <c r="G17" s="9">
        <v>5</v>
      </c>
      <c r="H17" s="10">
        <v>1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121</v>
      </c>
      <c r="F18" s="17">
        <f>SUM(F14:F17)</f>
        <v>109</v>
      </c>
      <c r="G18" s="17">
        <f>SUM(G14:G17)</f>
        <v>12</v>
      </c>
      <c r="H18" s="18">
        <f>SUM(F18:G18)/E18</f>
        <v>1</v>
      </c>
      <c r="I18" s="17">
        <f t="shared" si="1"/>
        <v>0</v>
      </c>
      <c r="J18" s="18">
        <f t="shared" si="2"/>
        <v>0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 t="s">
        <v>53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2024-01-12T00:29:56Z</dcterms:modified>
  <cp:category/>
  <cp:contentStatus/>
</cp:coreProperties>
</file>