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REP-PARCAL IEM2024\"/>
    </mc:Choice>
  </mc:AlternateContent>
  <xr:revisionPtr revIDLastSave="0" documentId="13_ncr:1_{D25C632C-D357-471C-A333-A3E79A6D60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0" l="1"/>
  <c r="I16" i="10"/>
  <c r="I15" i="10"/>
  <c r="I14" i="10"/>
  <c r="A19" i="25"/>
  <c r="C19" i="25"/>
  <c r="D19" i="25"/>
  <c r="A20" i="25"/>
  <c r="C20" i="25"/>
  <c r="D20" i="25"/>
  <c r="I19" i="10" l="1"/>
  <c r="I24" i="10"/>
  <c r="I25" i="10"/>
  <c r="I26" i="10"/>
  <c r="I27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E19" i="25"/>
  <c r="I19" i="25" s="1"/>
  <c r="B37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 s="1"/>
  <c r="H25" i="22"/>
  <c r="L24" i="22"/>
  <c r="H21" i="22"/>
  <c r="H20" i="22"/>
  <c r="L19" i="22"/>
  <c r="H17" i="22"/>
  <c r="I16" i="22"/>
  <c r="J16" i="22" s="1"/>
  <c r="L15" i="22"/>
  <c r="I15" i="22"/>
  <c r="J15" i="22" s="1"/>
  <c r="H15" i="22"/>
  <c r="B37" i="10"/>
  <c r="N28" i="10"/>
  <c r="M28" i="10"/>
  <c r="K28" i="10"/>
  <c r="G28" i="10"/>
  <c r="F28" i="10"/>
  <c r="E28" i="10"/>
  <c r="I17" i="22" l="1"/>
  <c r="J17" i="22" s="1"/>
  <c r="H16" i="22"/>
  <c r="H23" i="22"/>
  <c r="L20" i="22"/>
  <c r="I23" i="22"/>
  <c r="J23" i="22" s="1"/>
  <c r="I27" i="22"/>
  <c r="J27" i="22" s="1"/>
  <c r="H19" i="22"/>
  <c r="H24" i="22"/>
  <c r="I21" i="22"/>
  <c r="J21" i="22" s="1"/>
  <c r="I14" i="22"/>
  <c r="J14" i="22" s="1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<sst xmlns="http://schemas.openxmlformats.org/spreadsheetml/2006/main" count="191" uniqueCount="49">
  <si>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</si>
  <si>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</si>
  <si>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</si>
  <si>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</si>
  <si>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</si>
  <si>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</si>
  <si>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</si>
  <si>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</si>
  <si>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</si>
  <si>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</si>
  <si>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</si>
  <si>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</si>
  <si>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</si>
  <si>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</si>
  <si>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</si>
  <si>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</si>
  <si>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</si>
  <si>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</si>
  <si>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</si>
  <si>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</si>
  <si>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</si>
  <si>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</si>
  <si>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</si>
  <si>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</si>
  <si>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</si>
  <si>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</si>
  <si>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</si>
  <si>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</si>
  <si>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</si>
  <si>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</si>
  <si>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</si>
  <si>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</si>
  <si>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</si>
  <si>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</si>
  <si>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DISEÑO DE ELEMENTOS DE MAQUINA</t>
  </si>
  <si>
    <t>MC. HECTOR MIGUEL AMADOR CHAGALA</t>
  </si>
  <si>
    <t>ELECTROMECANICA</t>
  </si>
  <si>
    <t xml:space="preserve"> ELECTROMECANICA</t>
  </si>
  <si>
    <t>ESTEBAN DOMINGUEZ FISCAL</t>
  </si>
  <si>
    <t>MII. ESTEBAN DOMINGUEZ FISCAL</t>
  </si>
  <si>
    <t>FINAL</t>
  </si>
  <si>
    <t xml:space="preserve"> </t>
  </si>
  <si>
    <t>MECANICA DE MATERIALES</t>
  </si>
  <si>
    <t>302-A</t>
  </si>
  <si>
    <t>302-B</t>
  </si>
  <si>
    <t>502-A</t>
  </si>
  <si>
    <t>502-B</t>
  </si>
  <si>
    <t>69,16</t>
  </si>
  <si>
    <t>SEP2023- 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</si>
</sst>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tabSelected="1" zoomScale="93" zoomScaleNormal="93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38.5546875" style="1" bestFit="1" customWidth="1"/>
    <col min="2" max="3" width="7.33203125" style="1" customWidth="1"/>
    <col min="4" max="4" width="25.88671875" style="1" customWidth="1"/>
    <col min="5" max="5" width="9.44140625" style="1" customWidth="1"/>
    <col min="6" max="6" width="8.6640625" style="1" customWidth="1"/>
    <col min="7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7" t="s">
        <v>7</v>
      </c>
      <c r="J8" s="37"/>
      <c r="K8" s="37"/>
      <c r="L8" s="31" t="s">
        <v>48</v>
      </c>
      <c r="M8" s="31"/>
      <c r="N8" s="31"/>
    </row>
    <row r="10" spans="1:14" x14ac:dyDescent="0.25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">
        <v>42</v>
      </c>
      <c r="B14" s="9" t="s">
        <v>21</v>
      </c>
      <c r="C14" s="23" t="s">
        <v>43</v>
      </c>
      <c r="D14" s="9" t="s">
        <v>33</v>
      </c>
      <c r="E14" s="9">
        <v>37</v>
      </c>
      <c r="F14" s="9">
        <v>33</v>
      </c>
      <c r="G14" s="9"/>
      <c r="H14" s="21"/>
      <c r="I14" s="22">
        <f t="shared" ref="I14:I17" si="0">(E14-SUM(F14:G14))-K14</f>
        <v>4</v>
      </c>
      <c r="J14" s="21"/>
      <c r="K14" s="22">
        <v>0</v>
      </c>
      <c r="L14" s="21">
        <v>0</v>
      </c>
      <c r="M14" s="9" t="s">
        <v>47</v>
      </c>
      <c r="N14" s="15">
        <v>0.94</v>
      </c>
    </row>
    <row r="15" spans="1:14" s="11" customFormat="1" x14ac:dyDescent="0.25">
      <c r="A15" s="9" t="s">
        <v>42</v>
      </c>
      <c r="B15" s="9" t="s">
        <v>21</v>
      </c>
      <c r="C15" s="23" t="s">
        <v>44</v>
      </c>
      <c r="D15" s="9" t="s">
        <v>33</v>
      </c>
      <c r="E15" s="9">
        <v>15</v>
      </c>
      <c r="F15" s="9">
        <v>9</v>
      </c>
      <c r="G15" s="9"/>
      <c r="H15" s="21"/>
      <c r="I15" s="22">
        <f t="shared" si="0"/>
        <v>6</v>
      </c>
      <c r="J15" s="21"/>
      <c r="K15" s="22">
        <v>0</v>
      </c>
      <c r="L15" s="21">
        <v>0</v>
      </c>
      <c r="M15" s="9">
        <v>44</v>
      </c>
      <c r="N15" s="15">
        <v>0.81</v>
      </c>
    </row>
    <row r="16" spans="1:14" s="11" customFormat="1" x14ac:dyDescent="0.25">
      <c r="A16" s="9" t="s">
        <v>34</v>
      </c>
      <c r="B16" s="9" t="s">
        <v>21</v>
      </c>
      <c r="C16" s="23" t="s">
        <v>45</v>
      </c>
      <c r="D16" s="9" t="s">
        <v>33</v>
      </c>
      <c r="E16" s="9">
        <v>30</v>
      </c>
      <c r="F16" s="9">
        <v>26</v>
      </c>
      <c r="G16" s="9"/>
      <c r="H16" s="21"/>
      <c r="I16" s="22">
        <f t="shared" si="0"/>
        <v>4</v>
      </c>
      <c r="J16" s="21"/>
      <c r="K16" s="22">
        <v>0</v>
      </c>
      <c r="L16" s="21">
        <v>0</v>
      </c>
      <c r="M16" s="9">
        <v>72.23</v>
      </c>
      <c r="N16" s="15">
        <v>0.89</v>
      </c>
    </row>
    <row r="17" spans="1:14" s="11" customFormat="1" x14ac:dyDescent="0.25">
      <c r="A17" s="9" t="s">
        <v>34</v>
      </c>
      <c r="B17" s="9" t="s">
        <v>21</v>
      </c>
      <c r="C17" s="23" t="s">
        <v>46</v>
      </c>
      <c r="D17" s="9" t="s">
        <v>33</v>
      </c>
      <c r="E17" s="9">
        <v>16</v>
      </c>
      <c r="F17" s="9">
        <v>15</v>
      </c>
      <c r="G17" s="9"/>
      <c r="H17" s="21"/>
      <c r="I17" s="22">
        <f t="shared" si="0"/>
        <v>1</v>
      </c>
      <c r="J17" s="21"/>
      <c r="K17" s="22">
        <v>0</v>
      </c>
      <c r="L17" s="21">
        <v>0</v>
      </c>
      <c r="M17" s="9">
        <v>73.12</v>
      </c>
      <c r="N17" s="15">
        <v>0.6</v>
      </c>
    </row>
    <row r="18" spans="1:14" s="11" customFormat="1" x14ac:dyDescent="0.25">
      <c r="A18" s="9"/>
      <c r="B18" s="9"/>
      <c r="C18" s="23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 t="s">
        <v>41</v>
      </c>
      <c r="H19" s="21"/>
      <c r="I19" s="22">
        <f t="shared" ref="I19:I28" si="1">(E19-SUM(F19:G19))-K19</f>
        <v>0</v>
      </c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>
        <v>0</v>
      </c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>
        <v>0</v>
      </c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>
        <v>0</v>
      </c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>
        <f t="shared" si="1"/>
        <v>0</v>
      </c>
      <c r="J24" s="21"/>
      <c r="K24" s="22"/>
      <c r="L24" s="21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1"/>
        <v>0</v>
      </c>
      <c r="J25" s="21"/>
      <c r="K25" s="22"/>
      <c r="L25" s="21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21"/>
      <c r="I26" s="22">
        <f t="shared" si="1"/>
        <v>0</v>
      </c>
      <c r="J26" s="21"/>
      <c r="K26" s="22"/>
      <c r="L26" s="21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21"/>
      <c r="I27" s="22">
        <f t="shared" si="1"/>
        <v>0</v>
      </c>
      <c r="J27" s="21"/>
      <c r="K27" s="22"/>
      <c r="L27" s="21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83</v>
      </c>
      <c r="G28" s="17">
        <f>SUM(G14:G27)</f>
        <v>0</v>
      </c>
      <c r="H28" s="18"/>
      <c r="I28" s="17">
        <f t="shared" si="1"/>
        <v>15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63.116666666666674</v>
      </c>
      <c r="N28" s="19">
        <f>AVERAGE(N14:N27)</f>
        <v>0.81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SEP2023- ENE2024</v>
      </c>
      <c r="M8" s="31"/>
      <c r="N8" s="31"/>
    </row>
    <row r="10" spans="1:14" x14ac:dyDescent="0.25">
      <c r="A10" s="4" t="s">
        <v>8</v>
      </c>
      <c r="B10" s="31" t="str">
        <f>'1'!B10</f>
        <v>MC. HECTOR MIGUEL AMADOR CHAGALA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MECANICA DE MATERIALES</v>
      </c>
      <c r="B14" s="9" t="s">
        <v>30</v>
      </c>
      <c r="C14" s="9" t="str">
        <f>'1'!C14</f>
        <v>302-A</v>
      </c>
      <c r="D14" s="9" t="str">
        <f>'1'!D14</f>
        <v>IEME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 t="str">
        <f>'1'!A16</f>
        <v>DISEÑO DE ELEMENTOS DE MAQUINA</v>
      </c>
      <c r="B16" s="9"/>
      <c r="C16" s="9" t="str">
        <f>'1'!C16</f>
        <v>502-A</v>
      </c>
      <c r="D16" s="9" t="str">
        <f>'1'!D16</f>
        <v>IEME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DISEÑO DE ELEMENTOS DE MAQUINA</v>
      </c>
      <c r="B17" s="9"/>
      <c r="C17" s="9" t="str">
        <f>'1'!C17</f>
        <v>502-B</v>
      </c>
      <c r="D17" s="9" t="str">
        <f>'1'!D17</f>
        <v>IEME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SEP2023- ENE2024</v>
      </c>
      <c r="M8" s="31"/>
      <c r="N8" s="31"/>
    </row>
    <row r="10" spans="1:14" x14ac:dyDescent="0.25">
      <c r="A10" s="4" t="s">
        <v>8</v>
      </c>
      <c r="B10" s="31" t="str">
        <f>'1'!B10</f>
        <v>MC. HECTOR MIGUEL AMADOR CHAGALA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MECANICA DE MATERIALES</v>
      </c>
      <c r="B14" s="9"/>
      <c r="C14" s="9" t="str">
        <f>'1'!C14</f>
        <v>302-A</v>
      </c>
      <c r="D14" s="9" t="str">
        <f>'1'!D14</f>
        <v>IEME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MECANICA DE MATERIALES</v>
      </c>
      <c r="B15" s="9"/>
      <c r="C15" s="9" t="str">
        <f>'1'!C15</f>
        <v>302-B</v>
      </c>
      <c r="D15" s="9" t="str">
        <f>'1'!D15</f>
        <v>IEME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DISEÑO DE ELEMENTOS DE MAQUINA</v>
      </c>
      <c r="B16" s="9"/>
      <c r="C16" s="9" t="str">
        <f>'1'!C16</f>
        <v>502-A</v>
      </c>
      <c r="D16" s="9" t="str">
        <f>'1'!D16</f>
        <v>IEME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DISEÑO DE ELEMENTOS DE MAQUINA</v>
      </c>
      <c r="B17" s="9"/>
      <c r="C17" s="9" t="str">
        <f>'1'!C17</f>
        <v>502-B</v>
      </c>
      <c r="D17" s="9" t="str">
        <f>'1'!D17</f>
        <v>IEME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SEP2023- ENE2024</v>
      </c>
      <c r="M8" s="31"/>
      <c r="N8" s="31"/>
    </row>
    <row r="10" spans="1:14" x14ac:dyDescent="0.25">
      <c r="A10" s="4" t="s">
        <v>8</v>
      </c>
      <c r="B10" s="31" t="str">
        <f>'1'!B10</f>
        <v>MC. HECTOR MIGUEL AMADOR CHAGALA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MECANICA DE MATERIALES</v>
      </c>
      <c r="B14" s="9"/>
      <c r="C14" s="9" t="str">
        <f>'1'!C14</f>
        <v>302-A</v>
      </c>
      <c r="D14" s="9" t="str">
        <f>'1'!D14</f>
        <v>IEME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MECANICA DE MATERIALES</v>
      </c>
      <c r="B15" s="9"/>
      <c r="C15" s="9" t="str">
        <f>'1'!C15</f>
        <v>302-B</v>
      </c>
      <c r="D15" s="9" t="str">
        <f>'1'!D15</f>
        <v>IEME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DISEÑO DE ELEMENTOS DE MAQUINA</v>
      </c>
      <c r="B16" s="9"/>
      <c r="C16" s="9" t="str">
        <f>'1'!C16</f>
        <v>502-A</v>
      </c>
      <c r="D16" s="9" t="str">
        <f>'1'!D16</f>
        <v>IEME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DISEÑO DE ELEMENTOS DE MAQUINA</v>
      </c>
      <c r="B17" s="9"/>
      <c r="C17" s="9" t="str">
        <f>'1'!C17</f>
        <v>502-B</v>
      </c>
      <c r="D17" s="9" t="str">
        <f>'1'!D17</f>
        <v>IEME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7"/>
  <sheetViews>
    <sheetView topLeftCell="A22" zoomScaleNormal="100" zoomScaleSheetLayoutView="100" workbookViewId="0">
      <selection activeCell="H17" sqref="H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36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40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SEP2023- ENE2024</v>
      </c>
      <c r="M8" s="31"/>
      <c r="N8" s="31"/>
    </row>
    <row r="10" spans="1:14" x14ac:dyDescent="0.25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/>
      <c r="B14" s="9"/>
      <c r="C14" s="23"/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23"/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23"/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23"/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23"/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ref="I19:I28" si="0">(E19-SUM(F19:G19))-K19</f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MC. HECTOR MIGUEL AMADOR CHAGALA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hector miguel amador chagala</cp:lastModifiedBy>
  <cp:revision/>
  <dcterms:created xsi:type="dcterms:W3CDTF">2021-11-22T14:45:25Z</dcterms:created>
  <dcterms:modified xsi:type="dcterms:W3CDTF">2023-10-05T01:13:24Z</dcterms:modified>
  <cp:category/>
  <cp:contentStatus/>
</cp:coreProperties>
</file>