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</workbook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</authors>
  <commentList>
    <comment ref="B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12" authorId="1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>
      <text>
        <r>
          <rPr>
            <sz val="11"/>
            <color rgb="FF000000"/>
            <rFont val="Calibri"/>
            <scheme val="minor"/>
            <charset val="0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rFont val="Tahoma"/>
            <charset val="134"/>
          </rPr>
          <t>Operador:</t>
        </r>
        <r>
          <rPr>
            <sz val="9"/>
            <rFont val="Tahoma"/>
            <charset val="134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<sst xmlns="http://schemas.openxmlformats.org/spreadsheetml/2006/main" count="194" uniqueCount="50">
  <si>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</si>
  <si>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</si>
  <si>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</si>
  <si>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</si>
  <si>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 ELECTROMECANICA</t>
  </si>
  <si>
    <t>Reporte No.</t>
  </si>
  <si>
    <t>3°</t>
  </si>
  <si>
    <t>Grupos Atendidos:</t>
  </si>
  <si>
    <t>Asig. dif.</t>
  </si>
  <si>
    <t>Periodo Escolar:</t>
  </si>
  <si>
    <t>SEP2023- ENE2024</t>
  </si>
  <si>
    <t>PROFESOR (A):</t>
  </si>
  <si>
    <t>MC. HECTOR MIGUEL AMADOR CHAGALA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</si>
  <si>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</si>
  <si>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</si>
  <si>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</si>
  <si>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</si>
  <si>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</si>
  <si>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</si>
  <si>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</si>
  <si>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</si>
  <si>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</si>
  <si>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</si>
  <si>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</si>
  <si>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</si>
  <si>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</si>
  <si>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</si>
  <si>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</si>
  <si>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MECANICA DE MATERIALES</t>
  </si>
  <si>
    <t>IV</t>
  </si>
  <si>
    <t>302-A</t>
  </si>
  <si>
    <t>IEME</t>
  </si>
  <si>
    <t>302-B</t>
  </si>
  <si>
    <t>DISEÑO DE ELEMENTOS DE MAQUINA</t>
  </si>
  <si>
    <t>502-A</t>
  </si>
  <si>
    <t>502-B</t>
  </si>
  <si>
    <t>V</t>
  </si>
  <si>
    <t xml:space="preserve"> 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</si>
  <si>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</si>
  <si>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</si>
  <si>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</si>
  <si>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</si>
  <si>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</si>
  <si>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MII. ESTEBAN DOMINGUEZ FISCAL</t>
  </si>
  <si>
    <t>LICENCIATURA EN ADMINISTRACION</t>
  </si>
  <si>
    <t>II</t>
  </si>
  <si>
    <t>LICENCIATURA EN ADMINISTRACIÓN</t>
  </si>
  <si>
    <t>ELECTROMECANICA</t>
  </si>
  <si>
    <t>FINAL</t>
  </si>
  <si>
    <t>ESTEBAN DOMINGUEZ FISCAL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</si>
</sst>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9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11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1" fillId="0" borderId="5" xfId="3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8" fontId="1" fillId="2" borderId="7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9" fontId="1" fillId="0" borderId="9" xfId="3" applyFont="1" applyBorder="1" applyAlignment="1">
      <alignment horizontal="center" vertical="center" wrapText="1"/>
    </xf>
    <xf numFmtId="9" fontId="1" fillId="2" borderId="10" xfId="3" applyFont="1" applyFill="1" applyBorder="1" applyAlignment="1">
      <alignment horizontal="center" vertical="center"/>
    </xf>
    <xf numFmtId="9" fontId="6" fillId="0" borderId="5" xfId="3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9" fontId="1" fillId="0" borderId="9" xfId="3" applyNumberFormat="1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0885" y="55880"/>
          <a:ext cx="1344930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33020"/>
          <a:ext cx="134493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330" y="66675"/>
          <a:ext cx="134493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44450"/>
          <a:ext cx="1344930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22225"/>
          <a:ext cx="134493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37"/>
  <sheetViews>
    <sheetView tabSelected="1" zoomScale="93" zoomScaleNormal="93" workbookViewId="0">
      <selection activeCell="F21" sqref="F21"/>
    </sheetView>
  </sheetViews>
  <sheetFormatPr defaultColWidth="11.4444444444444" defaultRowHeight="13.2"/>
  <cols>
    <col min="1" max="1" width="38.5555555555556" style="2" customWidth="1"/>
    <col min="2" max="3" width="7.33333333333333" style="2" customWidth="1"/>
    <col min="4" max="4" width="25.8888888888889" style="2" customWidth="1"/>
    <col min="5" max="5" width="9.44444444444444" style="2" customWidth="1"/>
    <col min="6" max="6" width="8.66666666666667" style="2" customWidth="1"/>
    <col min="7" max="10" width="11.3333333333333" style="2" customWidth="1"/>
    <col min="11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>
      <c r="A8" s="7" t="s">
        <v>5</v>
      </c>
      <c r="B8" s="8" t="s">
        <v>6</v>
      </c>
      <c r="C8" s="8"/>
      <c r="D8" s="9" t="s">
        <v>7</v>
      </c>
      <c r="E8" s="26">
        <v>4</v>
      </c>
      <c r="G8" s="7" t="s">
        <v>8</v>
      </c>
      <c r="H8" s="26">
        <v>2</v>
      </c>
      <c r="I8" s="7" t="s">
        <v>9</v>
      </c>
      <c r="J8" s="7"/>
      <c r="K8" s="7"/>
      <c r="L8" s="8" t="s">
        <v>10</v>
      </c>
      <c r="M8" s="8"/>
      <c r="N8" s="8"/>
    </row>
    <row r="10" spans="1:12">
      <c r="A10" s="7" t="s">
        <v>11</v>
      </c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 t="s">
        <v>28</v>
      </c>
      <c r="B14" s="17" t="s">
        <v>29</v>
      </c>
      <c r="C14" s="18" t="s">
        <v>30</v>
      </c>
      <c r="D14" s="17" t="s">
        <v>31</v>
      </c>
      <c r="E14" s="17">
        <v>37</v>
      </c>
      <c r="F14" s="17">
        <v>23</v>
      </c>
      <c r="G14" s="17"/>
      <c r="H14" s="34"/>
      <c r="I14" s="36">
        <f>(E14-SUM(F14:G14))-K14</f>
        <v>14</v>
      </c>
      <c r="J14" s="34"/>
      <c r="K14" s="36">
        <v>0</v>
      </c>
      <c r="L14" s="34">
        <v>0</v>
      </c>
      <c r="M14" s="17">
        <v>50</v>
      </c>
      <c r="N14" s="37">
        <v>0.62</v>
      </c>
    </row>
    <row r="15" s="1" customFormat="1" spans="1:14">
      <c r="A15" s="17" t="s">
        <v>28</v>
      </c>
      <c r="B15" s="17" t="s">
        <v>29</v>
      </c>
      <c r="C15" s="18" t="s">
        <v>32</v>
      </c>
      <c r="D15" s="17" t="s">
        <v>31</v>
      </c>
      <c r="E15" s="17">
        <v>15</v>
      </c>
      <c r="F15" s="17">
        <v>5</v>
      </c>
      <c r="G15" s="17"/>
      <c r="H15" s="34"/>
      <c r="I15" s="36">
        <f>(E15-SUM(F15:G15))-K15</f>
        <v>10</v>
      </c>
      <c r="J15" s="34"/>
      <c r="K15" s="36">
        <v>0</v>
      </c>
      <c r="L15" s="34">
        <v>0</v>
      </c>
      <c r="M15" s="17">
        <v>27</v>
      </c>
      <c r="N15" s="37">
        <v>0.33</v>
      </c>
    </row>
    <row r="16" s="1" customFormat="1" spans="1:14">
      <c r="A16" s="17" t="s">
        <v>33</v>
      </c>
      <c r="B16" s="17" t="s">
        <v>29</v>
      </c>
      <c r="C16" s="18" t="s">
        <v>34</v>
      </c>
      <c r="D16" s="17" t="s">
        <v>31</v>
      </c>
      <c r="E16" s="17">
        <v>30</v>
      </c>
      <c r="F16" s="17">
        <v>27</v>
      </c>
      <c r="G16" s="17"/>
      <c r="H16" s="34"/>
      <c r="I16" s="36">
        <f>(E16-SUM(F16:G16))-K16</f>
        <v>3</v>
      </c>
      <c r="J16" s="34"/>
      <c r="K16" s="36">
        <v>0</v>
      </c>
      <c r="L16" s="34">
        <v>0</v>
      </c>
      <c r="M16" s="17">
        <v>73</v>
      </c>
      <c r="N16" s="37">
        <v>0.9</v>
      </c>
    </row>
    <row r="17" s="1" customFormat="1" spans="1:14">
      <c r="A17" s="17" t="s">
        <v>33</v>
      </c>
      <c r="B17" s="17" t="s">
        <v>29</v>
      </c>
      <c r="C17" s="18" t="s">
        <v>35</v>
      </c>
      <c r="D17" s="17" t="s">
        <v>31</v>
      </c>
      <c r="E17" s="17">
        <v>16</v>
      </c>
      <c r="F17" s="17">
        <v>16</v>
      </c>
      <c r="G17" s="17"/>
      <c r="H17" s="34"/>
      <c r="I17" s="36">
        <f>(E17-SUM(F17:G17))-K17</f>
        <v>0</v>
      </c>
      <c r="J17" s="34"/>
      <c r="K17" s="36">
        <v>0</v>
      </c>
      <c r="L17" s="34">
        <v>0</v>
      </c>
      <c r="M17" s="17">
        <v>77</v>
      </c>
      <c r="N17" s="37">
        <v>1</v>
      </c>
    </row>
    <row r="18" s="1" customFormat="1" spans="1:14">
      <c r="A18" s="17" t="s">
        <v>33</v>
      </c>
      <c r="B18" s="17" t="s">
        <v>36</v>
      </c>
      <c r="C18" s="18" t="s">
        <v>35</v>
      </c>
      <c r="D18" s="17" t="s">
        <v>31</v>
      </c>
      <c r="E18" s="17">
        <v>16</v>
      </c>
      <c r="F18" s="17">
        <v>16</v>
      </c>
      <c r="G18" s="17"/>
      <c r="H18" s="34"/>
      <c r="I18" s="36">
        <f>(E18-SUM(F18:G18))-K18</f>
        <v>0</v>
      </c>
      <c r="J18" s="34"/>
      <c r="K18" s="36">
        <v>0</v>
      </c>
      <c r="L18" s="34">
        <v>0</v>
      </c>
      <c r="M18" s="17">
        <v>76</v>
      </c>
      <c r="N18" s="37">
        <v>1</v>
      </c>
    </row>
    <row r="19" s="1" customFormat="1" spans="1:14">
      <c r="A19" s="35"/>
      <c r="B19" s="17"/>
      <c r="C19" s="17"/>
      <c r="D19" s="17"/>
      <c r="E19" s="17"/>
      <c r="F19" s="17"/>
      <c r="G19" s="17" t="s">
        <v>37</v>
      </c>
      <c r="H19" s="34"/>
      <c r="I19" s="36">
        <f t="shared" ref="I19:I28" si="0">(E19-SUM(F19:G19))-K19</f>
        <v>0</v>
      </c>
      <c r="J19" s="34"/>
      <c r="K19" s="36"/>
      <c r="L19" s="34"/>
      <c r="M19" s="17"/>
      <c r="N19" s="32"/>
    </row>
    <row r="20" s="1" customFormat="1" spans="1:14">
      <c r="A20" s="35"/>
      <c r="B20" s="17"/>
      <c r="C20" s="17"/>
      <c r="D20" s="17"/>
      <c r="E20" s="17"/>
      <c r="F20" s="17"/>
      <c r="G20" s="17"/>
      <c r="H20" s="34"/>
      <c r="I20" s="36">
        <v>0</v>
      </c>
      <c r="J20" s="34"/>
      <c r="K20" s="36"/>
      <c r="L20" s="34"/>
      <c r="M20" s="17"/>
      <c r="N20" s="32"/>
    </row>
    <row r="21" s="1" customFormat="1" spans="1:14">
      <c r="A21" s="35"/>
      <c r="B21" s="17"/>
      <c r="C21" s="17"/>
      <c r="D21" s="17"/>
      <c r="E21" s="17"/>
      <c r="F21" s="17"/>
      <c r="G21" s="17"/>
      <c r="H21" s="34"/>
      <c r="I21" s="36">
        <v>0</v>
      </c>
      <c r="J21" s="34"/>
      <c r="K21" s="36"/>
      <c r="L21" s="34"/>
      <c r="M21" s="17"/>
      <c r="N21" s="32"/>
    </row>
    <row r="22" s="1" customFormat="1" spans="1:14">
      <c r="A22" s="35"/>
      <c r="B22" s="17"/>
      <c r="C22" s="17"/>
      <c r="D22" s="17"/>
      <c r="E22" s="17"/>
      <c r="F22" s="17"/>
      <c r="G22" s="17"/>
      <c r="H22" s="34"/>
      <c r="I22" s="36">
        <v>0</v>
      </c>
      <c r="J22" s="34"/>
      <c r="K22" s="36"/>
      <c r="L22" s="34"/>
      <c r="M22" s="17"/>
      <c r="N22" s="32"/>
    </row>
    <row r="23" s="1" customFormat="1" spans="1:14">
      <c r="A23" s="35"/>
      <c r="B23" s="17"/>
      <c r="C23" s="17"/>
      <c r="D23" s="17"/>
      <c r="E23" s="17"/>
      <c r="F23" s="17"/>
      <c r="G23" s="17"/>
      <c r="H23" s="34"/>
      <c r="I23" s="36">
        <v>0</v>
      </c>
      <c r="J23" s="34"/>
      <c r="K23" s="36"/>
      <c r="L23" s="34"/>
      <c r="M23" s="17"/>
      <c r="N23" s="32"/>
    </row>
    <row r="24" s="1" customFormat="1" spans="1:14">
      <c r="A24" s="35"/>
      <c r="B24" s="17"/>
      <c r="C24" s="17"/>
      <c r="D24" s="17"/>
      <c r="E24" s="17"/>
      <c r="F24" s="17"/>
      <c r="G24" s="17"/>
      <c r="H24" s="34"/>
      <c r="I24" s="36">
        <f t="shared" si="0"/>
        <v>0</v>
      </c>
      <c r="J24" s="34"/>
      <c r="K24" s="36"/>
      <c r="L24" s="34"/>
      <c r="M24" s="17"/>
      <c r="N24" s="32"/>
    </row>
    <row r="25" s="1" customFormat="1" spans="1:14">
      <c r="A25" s="35"/>
      <c r="B25" s="17"/>
      <c r="C25" s="17"/>
      <c r="D25" s="17"/>
      <c r="E25" s="17"/>
      <c r="F25" s="17"/>
      <c r="G25" s="17"/>
      <c r="H25" s="34"/>
      <c r="I25" s="36">
        <f t="shared" si="0"/>
        <v>0</v>
      </c>
      <c r="J25" s="34"/>
      <c r="K25" s="36"/>
      <c r="L25" s="34"/>
      <c r="M25" s="17"/>
      <c r="N25" s="32"/>
    </row>
    <row r="26" s="1" customFormat="1" spans="1:14">
      <c r="A26" s="35"/>
      <c r="B26" s="17"/>
      <c r="C26" s="17"/>
      <c r="D26" s="17"/>
      <c r="E26" s="17"/>
      <c r="F26" s="17"/>
      <c r="G26" s="17"/>
      <c r="H26" s="34"/>
      <c r="I26" s="36">
        <f t="shared" si="0"/>
        <v>0</v>
      </c>
      <c r="J26" s="34"/>
      <c r="K26" s="36"/>
      <c r="L26" s="34"/>
      <c r="M26" s="17"/>
      <c r="N26" s="32"/>
    </row>
    <row r="27" s="1" customFormat="1" ht="16.5" customHeight="1" spans="1:14">
      <c r="A27" s="35"/>
      <c r="B27" s="17"/>
      <c r="C27" s="17"/>
      <c r="D27" s="17"/>
      <c r="E27" s="17"/>
      <c r="F27" s="17"/>
      <c r="G27" s="17"/>
      <c r="H27" s="34"/>
      <c r="I27" s="36">
        <f t="shared" si="0"/>
        <v>0</v>
      </c>
      <c r="J27" s="34"/>
      <c r="K27" s="36"/>
      <c r="L27" s="34"/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114</v>
      </c>
      <c r="F28" s="21">
        <f>SUM(F14:F27)</f>
        <v>87</v>
      </c>
      <c r="G28" s="21">
        <f>SUM(G14:G27)</f>
        <v>0</v>
      </c>
      <c r="H28" s="22"/>
      <c r="I28" s="21">
        <f t="shared" si="0"/>
        <v>27</v>
      </c>
      <c r="J28" s="22"/>
      <c r="K28" s="21">
        <f>SUM(K14:K27)</f>
        <v>0</v>
      </c>
      <c r="L28" s="22">
        <f t="shared" ref="L28" si="1">K28/E28</f>
        <v>0</v>
      </c>
      <c r="M28" s="21">
        <f>AVERAGE(M14:M27)</f>
        <v>60.6</v>
      </c>
      <c r="N28" s="33">
        <f>AVERAGE(N14:N27)</f>
        <v>0.77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 t="s">
        <v>43</v>
      </c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4" orientation="landscape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topLeftCell="A3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44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2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ht="26.4" spans="1:14">
      <c r="A14" s="17" t="str">
        <f>'1'!A14</f>
        <v>MECANICA DE MATERIALES</v>
      </c>
      <c r="B14" s="17" t="s">
        <v>45</v>
      </c>
      <c r="C14" s="17" t="str">
        <f>'1'!C14</f>
        <v>302-A</v>
      </c>
      <c r="D14" s="17" t="str">
        <f>'1'!D14</f>
        <v>IEME</v>
      </c>
      <c r="E14" s="17">
        <f>'1'!E14</f>
        <v>37</v>
      </c>
      <c r="F14" s="17"/>
      <c r="G14" s="17"/>
      <c r="H14" s="19">
        <f t="shared" ref="H14:H27" si="0">F14/E14</f>
        <v>0</v>
      </c>
      <c r="I14" s="17">
        <f t="shared" ref="I14:I28" si="1">(E14-SUM(F14:G14))-K14</f>
        <v>37</v>
      </c>
      <c r="J14" s="19">
        <f t="shared" ref="J14:J28" si="2">I14/E14</f>
        <v>1</v>
      </c>
      <c r="K14" s="17">
        <v>0</v>
      </c>
      <c r="L14" s="19">
        <f t="shared" ref="L14:L28" si="3">K14/E14</f>
        <v>0</v>
      </c>
      <c r="M14" s="17"/>
      <c r="N14" s="32"/>
    </row>
    <row r="15" s="1" customFormat="1" spans="1:14">
      <c r="A15" s="17"/>
      <c r="B15" s="17"/>
      <c r="C15" s="17"/>
      <c r="D15" s="17"/>
      <c r="E15" s="17"/>
      <c r="F15" s="17"/>
      <c r="G15" s="17"/>
      <c r="H15" s="19" t="e">
        <f t="shared" si="0"/>
        <v>#DIV/0!</v>
      </c>
      <c r="I15" s="17">
        <f t="shared" si="1"/>
        <v>0</v>
      </c>
      <c r="J15" s="19" t="e">
        <f t="shared" si="2"/>
        <v>#DIV/0!</v>
      </c>
      <c r="K15" s="17"/>
      <c r="L15" s="19" t="e">
        <f t="shared" si="3"/>
        <v>#DIV/0!</v>
      </c>
      <c r="M15" s="17"/>
      <c r="N15" s="32"/>
    </row>
    <row r="16" s="1" customFormat="1" ht="26.4" spans="1:14">
      <c r="A16" s="17" t="str">
        <f>'1'!A16</f>
        <v>DISEÑO DE ELEMENTOS DE MAQUINA</v>
      </c>
      <c r="B16" s="17"/>
      <c r="C16" s="17" t="str">
        <f>'1'!C16</f>
        <v>502-A</v>
      </c>
      <c r="D16" s="17" t="str">
        <f>'1'!D16</f>
        <v>IEME</v>
      </c>
      <c r="E16" s="17">
        <f>'1'!E16</f>
        <v>30</v>
      </c>
      <c r="F16" s="17"/>
      <c r="G16" s="17"/>
      <c r="H16" s="19">
        <f t="shared" si="0"/>
        <v>0</v>
      </c>
      <c r="I16" s="17">
        <f t="shared" si="1"/>
        <v>30</v>
      </c>
      <c r="J16" s="19">
        <f t="shared" si="2"/>
        <v>1</v>
      </c>
      <c r="K16" s="17"/>
      <c r="L16" s="19">
        <f t="shared" si="3"/>
        <v>0</v>
      </c>
      <c r="M16" s="17"/>
      <c r="N16" s="32"/>
    </row>
    <row r="17" s="1" customFormat="1" ht="26.4" spans="1:14">
      <c r="A17" s="17" t="str">
        <f>'1'!A17</f>
        <v>DISEÑO DE ELEMENTOS DE MAQUINA</v>
      </c>
      <c r="B17" s="17"/>
      <c r="C17" s="17" t="str">
        <f>'1'!C17</f>
        <v>502-B</v>
      </c>
      <c r="D17" s="17" t="str">
        <f>'1'!D17</f>
        <v>IEME</v>
      </c>
      <c r="E17" s="17">
        <f>'1'!E17</f>
        <v>16</v>
      </c>
      <c r="F17" s="17"/>
      <c r="G17" s="17"/>
      <c r="H17" s="19">
        <f t="shared" si="0"/>
        <v>0</v>
      </c>
      <c r="I17" s="17">
        <f t="shared" si="1"/>
        <v>16</v>
      </c>
      <c r="J17" s="19">
        <f t="shared" si="2"/>
        <v>1</v>
      </c>
      <c r="K17" s="17"/>
      <c r="L17" s="19">
        <f t="shared" si="3"/>
        <v>0</v>
      </c>
      <c r="M17" s="17"/>
      <c r="N17" s="32"/>
    </row>
    <row r="18" s="1" customFormat="1" ht="26.4" spans="1:14">
      <c r="A18" s="17" t="str">
        <f>'1'!A18</f>
        <v>DISEÑO DE ELEMENTOS DE MAQUINA</v>
      </c>
      <c r="B18" s="17"/>
      <c r="C18" s="17" t="str">
        <f>'1'!C18</f>
        <v>502-B</v>
      </c>
      <c r="D18" s="17" t="str">
        <f>'1'!D18</f>
        <v>IEME</v>
      </c>
      <c r="E18" s="17">
        <f>'1'!E18</f>
        <v>16</v>
      </c>
      <c r="F18" s="17"/>
      <c r="G18" s="17"/>
      <c r="H18" s="19">
        <f t="shared" si="0"/>
        <v>0</v>
      </c>
      <c r="I18" s="17">
        <f t="shared" si="1"/>
        <v>16</v>
      </c>
      <c r="J18" s="19">
        <f t="shared" si="2"/>
        <v>1</v>
      </c>
      <c r="K18" s="17"/>
      <c r="L18" s="19">
        <f t="shared" si="3"/>
        <v>0</v>
      </c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 t="e">
        <f t="shared" si="0"/>
        <v>#DIV/0!</v>
      </c>
      <c r="I19" s="17">
        <f t="shared" si="1"/>
        <v>0</v>
      </c>
      <c r="J19" s="19" t="e">
        <f t="shared" si="2"/>
        <v>#DIV/0!</v>
      </c>
      <c r="K19" s="17"/>
      <c r="L19" s="19" t="e">
        <f t="shared" si="3"/>
        <v>#DIV/0!</v>
      </c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 t="e">
        <f t="shared" si="0"/>
        <v>#DIV/0!</v>
      </c>
      <c r="I20" s="17">
        <f t="shared" si="1"/>
        <v>0</v>
      </c>
      <c r="J20" s="19" t="e">
        <f t="shared" si="2"/>
        <v>#DIV/0!</v>
      </c>
      <c r="K20" s="17"/>
      <c r="L20" s="19" t="e">
        <f t="shared" si="3"/>
        <v>#DIV/0!</v>
      </c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 t="e">
        <f t="shared" si="0"/>
        <v>#DIV/0!</v>
      </c>
      <c r="I21" s="17">
        <f t="shared" si="1"/>
        <v>0</v>
      </c>
      <c r="J21" s="19" t="e">
        <f t="shared" si="2"/>
        <v>#DIV/0!</v>
      </c>
      <c r="K21" s="17"/>
      <c r="L21" s="19" t="e">
        <f t="shared" si="3"/>
        <v>#DIV/0!</v>
      </c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 t="e">
        <f t="shared" si="0"/>
        <v>#DIV/0!</v>
      </c>
      <c r="I22" s="17">
        <f t="shared" si="1"/>
        <v>0</v>
      </c>
      <c r="J22" s="19" t="e">
        <f t="shared" si="2"/>
        <v>#DIV/0!</v>
      </c>
      <c r="K22" s="17"/>
      <c r="L22" s="19" t="e">
        <f t="shared" si="3"/>
        <v>#DIV/0!</v>
      </c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 t="e">
        <f t="shared" si="0"/>
        <v>#DIV/0!</v>
      </c>
      <c r="I23" s="17">
        <f t="shared" si="1"/>
        <v>0</v>
      </c>
      <c r="J23" s="19" t="e">
        <f t="shared" si="2"/>
        <v>#DIV/0!</v>
      </c>
      <c r="K23" s="17"/>
      <c r="L23" s="19" t="e">
        <f t="shared" si="3"/>
        <v>#DIV/0!</v>
      </c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 t="e">
        <f t="shared" si="0"/>
        <v>#DIV/0!</v>
      </c>
      <c r="I24" s="17">
        <f t="shared" si="1"/>
        <v>0</v>
      </c>
      <c r="J24" s="19" t="e">
        <f t="shared" si="2"/>
        <v>#DIV/0!</v>
      </c>
      <c r="K24" s="17"/>
      <c r="L24" s="19" t="e">
        <f t="shared" si="3"/>
        <v>#DIV/0!</v>
      </c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 t="e">
        <f t="shared" si="0"/>
        <v>#DIV/0!</v>
      </c>
      <c r="I25" s="17">
        <f t="shared" si="1"/>
        <v>0</v>
      </c>
      <c r="J25" s="19" t="e">
        <f t="shared" si="2"/>
        <v>#DIV/0!</v>
      </c>
      <c r="K25" s="17"/>
      <c r="L25" s="19" t="e">
        <f t="shared" si="3"/>
        <v>#DIV/0!</v>
      </c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 t="e">
        <f t="shared" si="0"/>
        <v>#DIV/0!</v>
      </c>
      <c r="I26" s="17">
        <f t="shared" si="1"/>
        <v>0</v>
      </c>
      <c r="J26" s="19" t="e">
        <f t="shared" si="2"/>
        <v>#DIV/0!</v>
      </c>
      <c r="K26" s="17"/>
      <c r="L26" s="19" t="e">
        <f t="shared" si="3"/>
        <v>#DIV/0!</v>
      </c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 t="e">
        <f t="shared" si="0"/>
        <v>#DIV/0!</v>
      </c>
      <c r="I27" s="17">
        <f t="shared" si="1"/>
        <v>0</v>
      </c>
      <c r="J27" s="19" t="e">
        <f t="shared" si="2"/>
        <v>#DIV/0!</v>
      </c>
      <c r="K27" s="17"/>
      <c r="L27" s="19" t="e">
        <f t="shared" si="3"/>
        <v>#DIV/0!</v>
      </c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99</v>
      </c>
      <c r="F28" s="21">
        <f>SUM(F14:F27)</f>
        <v>0</v>
      </c>
      <c r="G28" s="21">
        <f>SUM(G14:G27)</f>
        <v>0</v>
      </c>
      <c r="H28" s="22">
        <f>SUM(F28:G28)/E28</f>
        <v>0</v>
      </c>
      <c r="I28" s="21">
        <f t="shared" si="1"/>
        <v>99</v>
      </c>
      <c r="J28" s="22">
        <f t="shared" si="2"/>
        <v>1</v>
      </c>
      <c r="K28" s="21">
        <f>SUM(K14:K27)</f>
        <v>0</v>
      </c>
      <c r="L28" s="22">
        <f t="shared" si="3"/>
        <v>0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/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4" orientation="landscape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46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3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ht="26.4" spans="1:14">
      <c r="A14" s="17" t="str">
        <f>'1'!A14</f>
        <v>MECANICA DE MATERIALES</v>
      </c>
      <c r="B14" s="17"/>
      <c r="C14" s="17" t="str">
        <f>'1'!C14</f>
        <v>302-A</v>
      </c>
      <c r="D14" s="17" t="str">
        <f>'1'!D14</f>
        <v>IEME</v>
      </c>
      <c r="E14" s="17">
        <f>'1'!E14</f>
        <v>37</v>
      </c>
      <c r="F14" s="17"/>
      <c r="G14" s="17"/>
      <c r="H14" s="19">
        <f t="shared" ref="H14:H27" si="0">F14/E14</f>
        <v>0</v>
      </c>
      <c r="I14" s="17">
        <f t="shared" ref="I14:I28" si="1">(E14-SUM(F14:G14))-K14</f>
        <v>37</v>
      </c>
      <c r="J14" s="19">
        <f t="shared" ref="J14:J28" si="2">I14/E14</f>
        <v>1</v>
      </c>
      <c r="K14" s="17"/>
      <c r="L14" s="19">
        <f t="shared" ref="L14:L28" si="3">K14/E14</f>
        <v>0</v>
      </c>
      <c r="M14" s="17"/>
      <c r="N14" s="32"/>
    </row>
    <row r="15" s="1" customFormat="1" ht="26.4" spans="1:14">
      <c r="A15" s="17" t="str">
        <f>'1'!A15</f>
        <v>MECANICA DE MATERIALES</v>
      </c>
      <c r="B15" s="17"/>
      <c r="C15" s="17" t="str">
        <f>'1'!C15</f>
        <v>302-B</v>
      </c>
      <c r="D15" s="17" t="str">
        <f>'1'!D15</f>
        <v>IEME</v>
      </c>
      <c r="E15" s="17">
        <f>'1'!E15</f>
        <v>15</v>
      </c>
      <c r="F15" s="17"/>
      <c r="G15" s="17"/>
      <c r="H15" s="19">
        <f t="shared" si="0"/>
        <v>0</v>
      </c>
      <c r="I15" s="17">
        <f t="shared" si="1"/>
        <v>15</v>
      </c>
      <c r="J15" s="19">
        <f t="shared" si="2"/>
        <v>1</v>
      </c>
      <c r="K15" s="17"/>
      <c r="L15" s="19">
        <f t="shared" si="3"/>
        <v>0</v>
      </c>
      <c r="M15" s="17"/>
      <c r="N15" s="32"/>
    </row>
    <row r="16" s="1" customFormat="1" ht="26.4" spans="1:14">
      <c r="A16" s="17" t="str">
        <f>'1'!A16</f>
        <v>DISEÑO DE ELEMENTOS DE MAQUINA</v>
      </c>
      <c r="B16" s="17"/>
      <c r="C16" s="17" t="str">
        <f>'1'!C16</f>
        <v>502-A</v>
      </c>
      <c r="D16" s="17" t="str">
        <f>'1'!D16</f>
        <v>IEME</v>
      </c>
      <c r="E16" s="17">
        <f>'1'!E16</f>
        <v>30</v>
      </c>
      <c r="F16" s="17"/>
      <c r="G16" s="17"/>
      <c r="H16" s="19">
        <f t="shared" si="0"/>
        <v>0</v>
      </c>
      <c r="I16" s="17">
        <f t="shared" si="1"/>
        <v>30</v>
      </c>
      <c r="J16" s="19">
        <f t="shared" si="2"/>
        <v>1</v>
      </c>
      <c r="K16" s="17"/>
      <c r="L16" s="19">
        <f t="shared" si="3"/>
        <v>0</v>
      </c>
      <c r="M16" s="17"/>
      <c r="N16" s="32"/>
    </row>
    <row r="17" s="1" customFormat="1" ht="26.4" spans="1:14">
      <c r="A17" s="17" t="str">
        <f>'1'!A17</f>
        <v>DISEÑO DE ELEMENTOS DE MAQUINA</v>
      </c>
      <c r="B17" s="17"/>
      <c r="C17" s="17" t="str">
        <f>'1'!C17</f>
        <v>502-B</v>
      </c>
      <c r="D17" s="17" t="str">
        <f>'1'!D17</f>
        <v>IEME</v>
      </c>
      <c r="E17" s="17">
        <f>'1'!E17</f>
        <v>16</v>
      </c>
      <c r="F17" s="17"/>
      <c r="G17" s="17"/>
      <c r="H17" s="19">
        <f t="shared" si="0"/>
        <v>0</v>
      </c>
      <c r="I17" s="17">
        <f t="shared" si="1"/>
        <v>16</v>
      </c>
      <c r="J17" s="19">
        <f t="shared" si="2"/>
        <v>1</v>
      </c>
      <c r="K17" s="17"/>
      <c r="L17" s="19">
        <f t="shared" si="3"/>
        <v>0</v>
      </c>
      <c r="M17" s="17"/>
      <c r="N17" s="32"/>
    </row>
    <row r="18" s="1" customFormat="1" ht="26.4" spans="1:14">
      <c r="A18" s="17" t="str">
        <f>'1'!A18</f>
        <v>DISEÑO DE ELEMENTOS DE MAQUINA</v>
      </c>
      <c r="B18" s="17"/>
      <c r="C18" s="17" t="str">
        <f>'1'!C18</f>
        <v>502-B</v>
      </c>
      <c r="D18" s="17" t="str">
        <f>'1'!D18</f>
        <v>IEME</v>
      </c>
      <c r="E18" s="17">
        <f>'1'!E18</f>
        <v>16</v>
      </c>
      <c r="F18" s="17"/>
      <c r="G18" s="17"/>
      <c r="H18" s="19">
        <f t="shared" si="0"/>
        <v>0</v>
      </c>
      <c r="I18" s="17">
        <f t="shared" si="1"/>
        <v>16</v>
      </c>
      <c r="J18" s="19">
        <f t="shared" si="2"/>
        <v>1</v>
      </c>
      <c r="K18" s="17"/>
      <c r="L18" s="19">
        <f t="shared" si="3"/>
        <v>0</v>
      </c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 t="e">
        <f t="shared" si="0"/>
        <v>#DIV/0!</v>
      </c>
      <c r="I19" s="17">
        <f t="shared" si="1"/>
        <v>0</v>
      </c>
      <c r="J19" s="19" t="e">
        <f t="shared" si="2"/>
        <v>#DIV/0!</v>
      </c>
      <c r="K19" s="17"/>
      <c r="L19" s="19" t="e">
        <f t="shared" si="3"/>
        <v>#DIV/0!</v>
      </c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 t="e">
        <f t="shared" si="0"/>
        <v>#DIV/0!</v>
      </c>
      <c r="I20" s="17">
        <f t="shared" si="1"/>
        <v>0</v>
      </c>
      <c r="J20" s="19" t="e">
        <f t="shared" si="2"/>
        <v>#DIV/0!</v>
      </c>
      <c r="K20" s="17"/>
      <c r="L20" s="19" t="e">
        <f t="shared" si="3"/>
        <v>#DIV/0!</v>
      </c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 t="e">
        <f t="shared" si="0"/>
        <v>#DIV/0!</v>
      </c>
      <c r="I21" s="17">
        <f t="shared" si="1"/>
        <v>0</v>
      </c>
      <c r="J21" s="19" t="e">
        <f t="shared" si="2"/>
        <v>#DIV/0!</v>
      </c>
      <c r="K21" s="17"/>
      <c r="L21" s="19" t="e">
        <f t="shared" si="3"/>
        <v>#DIV/0!</v>
      </c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 t="e">
        <f t="shared" si="0"/>
        <v>#DIV/0!</v>
      </c>
      <c r="I22" s="17">
        <f t="shared" si="1"/>
        <v>0</v>
      </c>
      <c r="J22" s="19" t="e">
        <f t="shared" si="2"/>
        <v>#DIV/0!</v>
      </c>
      <c r="K22" s="17"/>
      <c r="L22" s="19" t="e">
        <f t="shared" si="3"/>
        <v>#DIV/0!</v>
      </c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 t="e">
        <f t="shared" si="0"/>
        <v>#DIV/0!</v>
      </c>
      <c r="I23" s="17">
        <f t="shared" si="1"/>
        <v>0</v>
      </c>
      <c r="J23" s="19" t="e">
        <f t="shared" si="2"/>
        <v>#DIV/0!</v>
      </c>
      <c r="K23" s="17"/>
      <c r="L23" s="19" t="e">
        <f t="shared" si="3"/>
        <v>#DIV/0!</v>
      </c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 t="e">
        <f t="shared" si="0"/>
        <v>#DIV/0!</v>
      </c>
      <c r="I24" s="17">
        <f t="shared" si="1"/>
        <v>0</v>
      </c>
      <c r="J24" s="19" t="e">
        <f t="shared" si="2"/>
        <v>#DIV/0!</v>
      </c>
      <c r="K24" s="17"/>
      <c r="L24" s="19" t="e">
        <f t="shared" si="3"/>
        <v>#DIV/0!</v>
      </c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 t="e">
        <f t="shared" si="0"/>
        <v>#DIV/0!</v>
      </c>
      <c r="I25" s="17">
        <f t="shared" si="1"/>
        <v>0</v>
      </c>
      <c r="J25" s="19" t="e">
        <f t="shared" si="2"/>
        <v>#DIV/0!</v>
      </c>
      <c r="K25" s="17"/>
      <c r="L25" s="19" t="e">
        <f t="shared" si="3"/>
        <v>#DIV/0!</v>
      </c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 t="e">
        <f t="shared" si="0"/>
        <v>#DIV/0!</v>
      </c>
      <c r="I26" s="17">
        <f t="shared" si="1"/>
        <v>0</v>
      </c>
      <c r="J26" s="19" t="e">
        <f t="shared" si="2"/>
        <v>#DIV/0!</v>
      </c>
      <c r="K26" s="17"/>
      <c r="L26" s="19" t="e">
        <f t="shared" si="3"/>
        <v>#DIV/0!</v>
      </c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 t="e">
        <f t="shared" si="0"/>
        <v>#DIV/0!</v>
      </c>
      <c r="I27" s="17">
        <f t="shared" si="1"/>
        <v>0</v>
      </c>
      <c r="J27" s="19" t="e">
        <f t="shared" si="2"/>
        <v>#DIV/0!</v>
      </c>
      <c r="K27" s="17"/>
      <c r="L27" s="19" t="e">
        <f t="shared" si="3"/>
        <v>#DIV/0!</v>
      </c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114</v>
      </c>
      <c r="F28" s="21">
        <f>SUM(F14:F27)</f>
        <v>0</v>
      </c>
      <c r="G28" s="21">
        <f>SUM(G14:G27)</f>
        <v>0</v>
      </c>
      <c r="H28" s="22">
        <f>SUM(F28:G28)/E28</f>
        <v>0</v>
      </c>
      <c r="I28" s="21">
        <f t="shared" si="1"/>
        <v>114</v>
      </c>
      <c r="J28" s="22">
        <f t="shared" si="2"/>
        <v>1</v>
      </c>
      <c r="K28" s="21">
        <f>SUM(K14:K27)</f>
        <v>0</v>
      </c>
      <c r="L28" s="22">
        <f t="shared" si="3"/>
        <v>0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/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3" orientation="landscape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zoomScale="85" zoomScaleNormal="85" workbookViewId="0">
      <selection activeCell="Q18" sqref="Q18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46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>
        <v>4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tr">
        <f>'1'!B10</f>
        <v>MC. HECTOR MIGUEL AMADOR CHAGALA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ht="26.4" spans="1:14">
      <c r="A14" s="17" t="str">
        <f>'1'!A14</f>
        <v>MECANICA DE MATERIALES</v>
      </c>
      <c r="B14" s="17"/>
      <c r="C14" s="17" t="str">
        <f>'1'!C14</f>
        <v>302-A</v>
      </c>
      <c r="D14" s="17" t="str">
        <f>'1'!D14</f>
        <v>IEME</v>
      </c>
      <c r="E14" s="17">
        <f>'1'!E14</f>
        <v>37</v>
      </c>
      <c r="F14" s="17"/>
      <c r="G14" s="17"/>
      <c r="H14" s="19">
        <f t="shared" ref="H14:H27" si="0">F14/E14</f>
        <v>0</v>
      </c>
      <c r="I14" s="17">
        <f t="shared" ref="I14:I28" si="1">(E14-SUM(F14:G14))-K14</f>
        <v>37</v>
      </c>
      <c r="J14" s="19">
        <f t="shared" ref="J14:J28" si="2">I14/E14</f>
        <v>1</v>
      </c>
      <c r="K14" s="17"/>
      <c r="L14" s="19">
        <f t="shared" ref="L14:L28" si="3">K14/E14</f>
        <v>0</v>
      </c>
      <c r="M14" s="17"/>
      <c r="N14" s="32"/>
    </row>
    <row r="15" s="1" customFormat="1" ht="26.4" spans="1:14">
      <c r="A15" s="17" t="str">
        <f>'1'!A15</f>
        <v>MECANICA DE MATERIALES</v>
      </c>
      <c r="B15" s="17"/>
      <c r="C15" s="17" t="str">
        <f>'1'!C15</f>
        <v>302-B</v>
      </c>
      <c r="D15" s="17" t="str">
        <f>'1'!D15</f>
        <v>IEME</v>
      </c>
      <c r="E15" s="17">
        <f>'1'!E15</f>
        <v>15</v>
      </c>
      <c r="F15" s="17"/>
      <c r="G15" s="17"/>
      <c r="H15" s="19">
        <f t="shared" si="0"/>
        <v>0</v>
      </c>
      <c r="I15" s="17">
        <f t="shared" si="1"/>
        <v>15</v>
      </c>
      <c r="J15" s="19">
        <f t="shared" si="2"/>
        <v>1</v>
      </c>
      <c r="K15" s="17"/>
      <c r="L15" s="19">
        <f t="shared" si="3"/>
        <v>0</v>
      </c>
      <c r="M15" s="17"/>
      <c r="N15" s="32"/>
    </row>
    <row r="16" s="1" customFormat="1" ht="26.4" spans="1:14">
      <c r="A16" s="17" t="str">
        <f>'1'!A16</f>
        <v>DISEÑO DE ELEMENTOS DE MAQUINA</v>
      </c>
      <c r="B16" s="17"/>
      <c r="C16" s="17" t="str">
        <f>'1'!C16</f>
        <v>502-A</v>
      </c>
      <c r="D16" s="17" t="str">
        <f>'1'!D16</f>
        <v>IEME</v>
      </c>
      <c r="E16" s="17">
        <f>'1'!E16</f>
        <v>30</v>
      </c>
      <c r="F16" s="17"/>
      <c r="G16" s="17"/>
      <c r="H16" s="19">
        <f t="shared" si="0"/>
        <v>0</v>
      </c>
      <c r="I16" s="17">
        <f t="shared" si="1"/>
        <v>30</v>
      </c>
      <c r="J16" s="19">
        <f t="shared" si="2"/>
        <v>1</v>
      </c>
      <c r="K16" s="17"/>
      <c r="L16" s="19">
        <f t="shared" si="3"/>
        <v>0</v>
      </c>
      <c r="M16" s="17"/>
      <c r="N16" s="32"/>
    </row>
    <row r="17" s="1" customFormat="1" ht="26.4" spans="1:14">
      <c r="A17" s="17" t="str">
        <f>'1'!A17</f>
        <v>DISEÑO DE ELEMENTOS DE MAQUINA</v>
      </c>
      <c r="B17" s="17"/>
      <c r="C17" s="17" t="str">
        <f>'1'!C17</f>
        <v>502-B</v>
      </c>
      <c r="D17" s="17" t="str">
        <f>'1'!D17</f>
        <v>IEME</v>
      </c>
      <c r="E17" s="17">
        <f>'1'!E17</f>
        <v>16</v>
      </c>
      <c r="F17" s="17"/>
      <c r="G17" s="17"/>
      <c r="H17" s="19">
        <f t="shared" si="0"/>
        <v>0</v>
      </c>
      <c r="I17" s="17">
        <f t="shared" si="1"/>
        <v>16</v>
      </c>
      <c r="J17" s="19">
        <f t="shared" si="2"/>
        <v>1</v>
      </c>
      <c r="K17" s="17"/>
      <c r="L17" s="19">
        <f t="shared" si="3"/>
        <v>0</v>
      </c>
      <c r="M17" s="17"/>
      <c r="N17" s="32"/>
    </row>
    <row r="18" s="1" customFormat="1" ht="26.4" spans="1:14">
      <c r="A18" s="17" t="str">
        <f>'1'!A18</f>
        <v>DISEÑO DE ELEMENTOS DE MAQUINA</v>
      </c>
      <c r="B18" s="17"/>
      <c r="C18" s="17" t="str">
        <f>'1'!C18</f>
        <v>502-B</v>
      </c>
      <c r="D18" s="17" t="str">
        <f>'1'!D18</f>
        <v>IEME</v>
      </c>
      <c r="E18" s="17">
        <f>'1'!E18</f>
        <v>16</v>
      </c>
      <c r="F18" s="17"/>
      <c r="G18" s="17"/>
      <c r="H18" s="19">
        <f t="shared" si="0"/>
        <v>0</v>
      </c>
      <c r="I18" s="17">
        <f t="shared" si="1"/>
        <v>16</v>
      </c>
      <c r="J18" s="19">
        <f t="shared" si="2"/>
        <v>1</v>
      </c>
      <c r="K18" s="17"/>
      <c r="L18" s="19">
        <f t="shared" si="3"/>
        <v>0</v>
      </c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 t="e">
        <f t="shared" si="0"/>
        <v>#DIV/0!</v>
      </c>
      <c r="I19" s="17">
        <f t="shared" si="1"/>
        <v>0</v>
      </c>
      <c r="J19" s="19" t="e">
        <f t="shared" si="2"/>
        <v>#DIV/0!</v>
      </c>
      <c r="K19" s="17"/>
      <c r="L19" s="19" t="e">
        <f t="shared" si="3"/>
        <v>#DIV/0!</v>
      </c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 t="e">
        <f t="shared" si="0"/>
        <v>#DIV/0!</v>
      </c>
      <c r="I20" s="17">
        <f t="shared" si="1"/>
        <v>0</v>
      </c>
      <c r="J20" s="19" t="e">
        <f t="shared" si="2"/>
        <v>#DIV/0!</v>
      </c>
      <c r="K20" s="17"/>
      <c r="L20" s="19" t="e">
        <f t="shared" si="3"/>
        <v>#DIV/0!</v>
      </c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 t="e">
        <f t="shared" si="0"/>
        <v>#DIV/0!</v>
      </c>
      <c r="I21" s="17">
        <f t="shared" si="1"/>
        <v>0</v>
      </c>
      <c r="J21" s="19" t="e">
        <f t="shared" si="2"/>
        <v>#DIV/0!</v>
      </c>
      <c r="K21" s="17"/>
      <c r="L21" s="19" t="e">
        <f t="shared" si="3"/>
        <v>#DIV/0!</v>
      </c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 t="e">
        <f t="shared" si="0"/>
        <v>#DIV/0!</v>
      </c>
      <c r="I22" s="17">
        <f t="shared" si="1"/>
        <v>0</v>
      </c>
      <c r="J22" s="19" t="e">
        <f t="shared" si="2"/>
        <v>#DIV/0!</v>
      </c>
      <c r="K22" s="17"/>
      <c r="L22" s="19" t="e">
        <f t="shared" si="3"/>
        <v>#DIV/0!</v>
      </c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 t="e">
        <f t="shared" si="0"/>
        <v>#DIV/0!</v>
      </c>
      <c r="I23" s="17">
        <f t="shared" si="1"/>
        <v>0</v>
      </c>
      <c r="J23" s="19" t="e">
        <f t="shared" si="2"/>
        <v>#DIV/0!</v>
      </c>
      <c r="K23" s="17"/>
      <c r="L23" s="19" t="e">
        <f t="shared" si="3"/>
        <v>#DIV/0!</v>
      </c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 t="e">
        <f t="shared" si="0"/>
        <v>#DIV/0!</v>
      </c>
      <c r="I24" s="17">
        <f t="shared" si="1"/>
        <v>0</v>
      </c>
      <c r="J24" s="19" t="e">
        <f t="shared" si="2"/>
        <v>#DIV/0!</v>
      </c>
      <c r="K24" s="17"/>
      <c r="L24" s="19" t="e">
        <f t="shared" si="3"/>
        <v>#DIV/0!</v>
      </c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 t="e">
        <f t="shared" si="0"/>
        <v>#DIV/0!</v>
      </c>
      <c r="I25" s="17">
        <f t="shared" si="1"/>
        <v>0</v>
      </c>
      <c r="J25" s="19" t="e">
        <f t="shared" si="2"/>
        <v>#DIV/0!</v>
      </c>
      <c r="K25" s="17"/>
      <c r="L25" s="19" t="e">
        <f t="shared" si="3"/>
        <v>#DIV/0!</v>
      </c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 t="e">
        <f t="shared" si="0"/>
        <v>#DIV/0!</v>
      </c>
      <c r="I26" s="17">
        <f t="shared" si="1"/>
        <v>0</v>
      </c>
      <c r="J26" s="19" t="e">
        <f t="shared" si="2"/>
        <v>#DIV/0!</v>
      </c>
      <c r="K26" s="17"/>
      <c r="L26" s="19" t="e">
        <f t="shared" si="3"/>
        <v>#DIV/0!</v>
      </c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 t="e">
        <f t="shared" si="0"/>
        <v>#DIV/0!</v>
      </c>
      <c r="I27" s="17">
        <f t="shared" si="1"/>
        <v>0</v>
      </c>
      <c r="J27" s="19" t="e">
        <f t="shared" si="2"/>
        <v>#DIV/0!</v>
      </c>
      <c r="K27" s="17"/>
      <c r="L27" s="19" t="e">
        <f t="shared" si="3"/>
        <v>#DIV/0!</v>
      </c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114</v>
      </c>
      <c r="F28" s="21">
        <f>SUM(F14:F27)</f>
        <v>0</v>
      </c>
      <c r="G28" s="21">
        <f>SUM(G14:G27)</f>
        <v>0</v>
      </c>
      <c r="H28" s="22">
        <f>SUM(F28:G28)/E28</f>
        <v>0</v>
      </c>
      <c r="I28" s="21">
        <f t="shared" si="1"/>
        <v>114</v>
      </c>
      <c r="J28" s="22">
        <f t="shared" si="2"/>
        <v>1</v>
      </c>
      <c r="K28" s="21">
        <f>SUM(K14:K27)</f>
        <v>0</v>
      </c>
      <c r="L28" s="22">
        <f t="shared" si="3"/>
        <v>0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/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3" orientation="landscape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37"/>
  <sheetViews>
    <sheetView topLeftCell="A6" workbookViewId="0">
      <selection activeCell="H17" sqref="H17"/>
    </sheetView>
  </sheetViews>
  <sheetFormatPr defaultColWidth="11.4444444444444" defaultRowHeight="13.2"/>
  <cols>
    <col min="1" max="1" width="38.5555555555556" style="2" customWidth="1"/>
    <col min="2" max="2" width="4.66666666666667" style="2" customWidth="1"/>
    <col min="3" max="3" width="5.55555555555556" style="2" customWidth="1"/>
    <col min="4" max="4" width="21.8888888888889" style="2" customWidth="1"/>
    <col min="5" max="5" width="9.44444444444444" style="2" customWidth="1"/>
    <col min="6" max="12" width="7.55555555555556" style="2" customWidth="1"/>
    <col min="13" max="16384" width="11.4444444444444" style="2"/>
  </cols>
  <sheetData>
    <row r="1" ht="62.25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3</v>
      </c>
      <c r="B6" s="5"/>
      <c r="C6" s="5"/>
      <c r="D6" s="5"/>
      <c r="E6" s="6" t="s">
        <v>47</v>
      </c>
      <c r="F6" s="6"/>
      <c r="G6" s="6"/>
      <c r="H6" s="6"/>
      <c r="I6" s="29"/>
      <c r="J6" s="29"/>
      <c r="K6" s="29"/>
      <c r="L6" s="29"/>
      <c r="M6" s="29"/>
      <c r="N6" s="29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4.4" spans="1:14">
      <c r="A8" s="7" t="s">
        <v>5</v>
      </c>
      <c r="B8" s="8" t="s">
        <v>48</v>
      </c>
      <c r="C8" s="8"/>
      <c r="D8" s="9" t="s">
        <v>7</v>
      </c>
      <c r="E8" s="8">
        <f>'1'!E8</f>
        <v>4</v>
      </c>
      <c r="F8"/>
      <c r="G8" s="7" t="s">
        <v>8</v>
      </c>
      <c r="H8" s="8">
        <f>'1'!H8</f>
        <v>2</v>
      </c>
      <c r="I8" s="7" t="s">
        <v>9</v>
      </c>
      <c r="J8" s="7"/>
      <c r="K8" s="7"/>
      <c r="L8" s="8" t="str">
        <f>'1'!L8</f>
        <v>SEP2023- ENE2024</v>
      </c>
      <c r="M8" s="8"/>
      <c r="N8" s="8"/>
    </row>
    <row r="10" spans="1:12">
      <c r="A10" s="7" t="s">
        <v>11</v>
      </c>
      <c r="B10" s="8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3.95" spans="2:11">
      <c r="B11" s="10"/>
      <c r="C11" s="10"/>
      <c r="E11" s="10"/>
      <c r="F11" s="10"/>
      <c r="G11" s="10"/>
      <c r="H11" s="10"/>
      <c r="I11" s="10"/>
      <c r="J11" s="10"/>
      <c r="K11" s="10"/>
    </row>
    <row r="12" spans="1:14">
      <c r="A12" s="11" t="s">
        <v>13</v>
      </c>
      <c r="B12" s="12" t="s">
        <v>14</v>
      </c>
      <c r="C12" s="12" t="s">
        <v>15</v>
      </c>
      <c r="D12" s="13" t="s">
        <v>16</v>
      </c>
      <c r="E12" s="13" t="s">
        <v>17</v>
      </c>
      <c r="F12" s="13" t="s">
        <v>18</v>
      </c>
      <c r="G12" s="13"/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30" t="s">
        <v>25</v>
      </c>
    </row>
    <row r="13" spans="1:14">
      <c r="A13" s="14"/>
      <c r="B13" s="15"/>
      <c r="C13" s="15"/>
      <c r="D13" s="16"/>
      <c r="E13" s="16"/>
      <c r="F13" s="15" t="s">
        <v>26</v>
      </c>
      <c r="G13" s="15" t="s">
        <v>27</v>
      </c>
      <c r="H13" s="16"/>
      <c r="I13" s="16"/>
      <c r="J13" s="16"/>
      <c r="K13" s="16"/>
      <c r="L13" s="16"/>
      <c r="M13" s="16"/>
      <c r="N13" s="31"/>
    </row>
    <row r="14" s="1" customFormat="1" spans="1:14">
      <c r="A14" s="17"/>
      <c r="B14" s="17"/>
      <c r="C14" s="18"/>
      <c r="D14" s="17" t="s">
        <v>31</v>
      </c>
      <c r="E14" s="17"/>
      <c r="F14" s="17"/>
      <c r="G14" s="17"/>
      <c r="H14" s="19"/>
      <c r="I14" s="17"/>
      <c r="J14" s="19"/>
      <c r="K14" s="17"/>
      <c r="L14" s="19"/>
      <c r="M14" s="17"/>
      <c r="N14" s="32"/>
    </row>
    <row r="15" s="1" customFormat="1" spans="1:14">
      <c r="A15" s="17"/>
      <c r="B15" s="17"/>
      <c r="C15" s="18"/>
      <c r="D15" s="17" t="s">
        <v>31</v>
      </c>
      <c r="E15" s="17"/>
      <c r="F15" s="17"/>
      <c r="G15" s="17"/>
      <c r="H15" s="19"/>
      <c r="I15" s="17"/>
      <c r="J15" s="19"/>
      <c r="K15" s="17"/>
      <c r="L15" s="19"/>
      <c r="M15" s="17"/>
      <c r="N15" s="32"/>
    </row>
    <row r="16" s="1" customFormat="1" spans="1:14">
      <c r="A16" s="17"/>
      <c r="B16" s="17"/>
      <c r="C16" s="18"/>
      <c r="D16" s="17" t="s">
        <v>31</v>
      </c>
      <c r="E16" s="17"/>
      <c r="F16" s="17"/>
      <c r="G16" s="17"/>
      <c r="H16" s="19"/>
      <c r="I16" s="17"/>
      <c r="J16" s="19"/>
      <c r="K16" s="17"/>
      <c r="L16" s="19"/>
      <c r="M16" s="17"/>
      <c r="N16" s="32"/>
    </row>
    <row r="17" s="1" customFormat="1" spans="1:14">
      <c r="A17" s="17"/>
      <c r="B17" s="17"/>
      <c r="C17" s="18"/>
      <c r="D17" s="17" t="s">
        <v>31</v>
      </c>
      <c r="E17" s="17"/>
      <c r="F17" s="17"/>
      <c r="G17" s="17"/>
      <c r="H17" s="19"/>
      <c r="I17" s="17"/>
      <c r="J17" s="19"/>
      <c r="K17" s="17"/>
      <c r="L17" s="19"/>
      <c r="M17" s="17"/>
      <c r="N17" s="32"/>
    </row>
    <row r="18" s="1" customFormat="1" spans="1:14">
      <c r="A18" s="17"/>
      <c r="B18" s="17"/>
      <c r="C18" s="18"/>
      <c r="D18" s="17" t="s">
        <v>31</v>
      </c>
      <c r="E18" s="17"/>
      <c r="F18" s="17"/>
      <c r="G18" s="17"/>
      <c r="H18" s="19"/>
      <c r="I18" s="17"/>
      <c r="J18" s="19"/>
      <c r="K18" s="17"/>
      <c r="L18" s="19"/>
      <c r="M18" s="17"/>
      <c r="N18" s="32"/>
    </row>
    <row r="19" s="1" customFormat="1" spans="1:14">
      <c r="A19" s="17">
        <f>'1'!A19</f>
        <v>0</v>
      </c>
      <c r="B19" s="17"/>
      <c r="C19" s="17">
        <f>'1'!C19</f>
        <v>0</v>
      </c>
      <c r="D19" s="17">
        <f>'1'!D19</f>
        <v>0</v>
      </c>
      <c r="E19" s="17">
        <f>'1'!E19</f>
        <v>0</v>
      </c>
      <c r="F19" s="17"/>
      <c r="G19" s="17"/>
      <c r="H19" s="19"/>
      <c r="I19" s="17">
        <f t="shared" ref="I19:I28" si="0">(E19-SUM(F19:G19))-K19</f>
        <v>0</v>
      </c>
      <c r="J19" s="19"/>
      <c r="K19" s="17"/>
      <c r="L19" s="19"/>
      <c r="M19" s="17"/>
      <c r="N19" s="32"/>
    </row>
    <row r="20" s="1" customFormat="1" spans="1:14">
      <c r="A20" s="17">
        <f>'1'!A20</f>
        <v>0</v>
      </c>
      <c r="B20" s="17"/>
      <c r="C20" s="17">
        <f>'1'!C20</f>
        <v>0</v>
      </c>
      <c r="D20" s="17">
        <f>'1'!D20</f>
        <v>0</v>
      </c>
      <c r="E20" s="17">
        <f>'1'!E20</f>
        <v>0</v>
      </c>
      <c r="F20" s="17"/>
      <c r="G20" s="17"/>
      <c r="H20" s="19"/>
      <c r="I20" s="17">
        <f t="shared" si="0"/>
        <v>0</v>
      </c>
      <c r="J20" s="19"/>
      <c r="K20" s="17"/>
      <c r="L20" s="19"/>
      <c r="M20" s="17"/>
      <c r="N20" s="32"/>
    </row>
    <row r="21" s="1" customFormat="1" spans="1:14">
      <c r="A21" s="17">
        <f>'1'!A21</f>
        <v>0</v>
      </c>
      <c r="B21" s="17"/>
      <c r="C21" s="17">
        <f>'1'!C21</f>
        <v>0</v>
      </c>
      <c r="D21" s="17">
        <f>'1'!D21</f>
        <v>0</v>
      </c>
      <c r="E21" s="17">
        <f>'1'!E21</f>
        <v>0</v>
      </c>
      <c r="F21" s="17"/>
      <c r="G21" s="17"/>
      <c r="H21" s="19"/>
      <c r="I21" s="17">
        <f t="shared" si="0"/>
        <v>0</v>
      </c>
      <c r="J21" s="19"/>
      <c r="K21" s="17"/>
      <c r="L21" s="19"/>
      <c r="M21" s="17"/>
      <c r="N21" s="32"/>
    </row>
    <row r="22" s="1" customFormat="1" spans="1:14">
      <c r="A22" s="17">
        <f>'1'!A22</f>
        <v>0</v>
      </c>
      <c r="B22" s="17"/>
      <c r="C22" s="17">
        <f>'1'!C22</f>
        <v>0</v>
      </c>
      <c r="D22" s="17">
        <f>'1'!D22</f>
        <v>0</v>
      </c>
      <c r="E22" s="17">
        <f>'1'!E22</f>
        <v>0</v>
      </c>
      <c r="F22" s="17"/>
      <c r="G22" s="17"/>
      <c r="H22" s="19"/>
      <c r="I22" s="17">
        <f t="shared" si="0"/>
        <v>0</v>
      </c>
      <c r="J22" s="19"/>
      <c r="K22" s="17"/>
      <c r="L22" s="19"/>
      <c r="M22" s="17"/>
      <c r="N22" s="32"/>
    </row>
    <row r="23" s="1" customFormat="1" spans="1:14">
      <c r="A23" s="17">
        <f>'1'!A23</f>
        <v>0</v>
      </c>
      <c r="B23" s="17"/>
      <c r="C23" s="17">
        <f>'1'!C23</f>
        <v>0</v>
      </c>
      <c r="D23" s="17">
        <f>'1'!D23</f>
        <v>0</v>
      </c>
      <c r="E23" s="17">
        <f>'1'!E23</f>
        <v>0</v>
      </c>
      <c r="F23" s="17"/>
      <c r="G23" s="17"/>
      <c r="H23" s="19"/>
      <c r="I23" s="17">
        <f t="shared" si="0"/>
        <v>0</v>
      </c>
      <c r="J23" s="19"/>
      <c r="K23" s="17"/>
      <c r="L23" s="19"/>
      <c r="M23" s="17"/>
      <c r="N23" s="32"/>
    </row>
    <row r="24" s="1" customFormat="1" spans="1:14">
      <c r="A24" s="17">
        <f>'1'!A24</f>
        <v>0</v>
      </c>
      <c r="B24" s="17"/>
      <c r="C24" s="17">
        <f>'1'!C24</f>
        <v>0</v>
      </c>
      <c r="D24" s="17">
        <f>'1'!D24</f>
        <v>0</v>
      </c>
      <c r="E24" s="17">
        <f>'1'!E24</f>
        <v>0</v>
      </c>
      <c r="F24" s="17"/>
      <c r="G24" s="17"/>
      <c r="H24" s="19"/>
      <c r="I24" s="17">
        <f t="shared" si="0"/>
        <v>0</v>
      </c>
      <c r="J24" s="19"/>
      <c r="K24" s="17"/>
      <c r="L24" s="19"/>
      <c r="M24" s="17"/>
      <c r="N24" s="32"/>
    </row>
    <row r="25" s="1" customFormat="1" spans="1:14">
      <c r="A25" s="17">
        <f>'1'!A25</f>
        <v>0</v>
      </c>
      <c r="B25" s="17"/>
      <c r="C25" s="17">
        <f>'1'!C25</f>
        <v>0</v>
      </c>
      <c r="D25" s="17">
        <f>'1'!D25</f>
        <v>0</v>
      </c>
      <c r="E25" s="17">
        <f>'1'!E25</f>
        <v>0</v>
      </c>
      <c r="F25" s="17"/>
      <c r="G25" s="17"/>
      <c r="H25" s="19"/>
      <c r="I25" s="17">
        <f t="shared" si="0"/>
        <v>0</v>
      </c>
      <c r="J25" s="19"/>
      <c r="K25" s="17"/>
      <c r="L25" s="19"/>
      <c r="M25" s="17"/>
      <c r="N25" s="32"/>
    </row>
    <row r="26" s="1" customFormat="1" spans="1:14">
      <c r="A26" s="17">
        <f>'1'!A26</f>
        <v>0</v>
      </c>
      <c r="B26" s="17"/>
      <c r="C26" s="17">
        <f>'1'!C26</f>
        <v>0</v>
      </c>
      <c r="D26" s="17">
        <f>'1'!D26</f>
        <v>0</v>
      </c>
      <c r="E26" s="17">
        <f>'1'!E26</f>
        <v>0</v>
      </c>
      <c r="F26" s="17"/>
      <c r="G26" s="17"/>
      <c r="H26" s="19"/>
      <c r="I26" s="17">
        <f t="shared" si="0"/>
        <v>0</v>
      </c>
      <c r="J26" s="19"/>
      <c r="K26" s="17"/>
      <c r="L26" s="19"/>
      <c r="M26" s="17"/>
      <c r="N26" s="32"/>
    </row>
    <row r="27" s="1" customFormat="1" ht="16.5" customHeight="1" spans="1:14">
      <c r="A27" s="17">
        <f>'1'!A27</f>
        <v>0</v>
      </c>
      <c r="B27" s="17"/>
      <c r="C27" s="17">
        <f>'1'!C27</f>
        <v>0</v>
      </c>
      <c r="D27" s="17">
        <f>'1'!D27</f>
        <v>0</v>
      </c>
      <c r="E27" s="17">
        <f>'1'!E27</f>
        <v>0</v>
      </c>
      <c r="F27" s="17"/>
      <c r="G27" s="17"/>
      <c r="H27" s="19"/>
      <c r="I27" s="17">
        <f t="shared" si="0"/>
        <v>0</v>
      </c>
      <c r="J27" s="19"/>
      <c r="K27" s="17"/>
      <c r="L27" s="19"/>
      <c r="M27" s="17"/>
      <c r="N27" s="32"/>
    </row>
    <row r="28" ht="13.95" spans="1:14">
      <c r="A28" s="20" t="s">
        <v>38</v>
      </c>
      <c r="B28" s="21" t="s">
        <v>39</v>
      </c>
      <c r="C28" s="21" t="s">
        <v>39</v>
      </c>
      <c r="D28" s="21" t="s">
        <v>39</v>
      </c>
      <c r="E28" s="21">
        <f>SUM(E14:E27)</f>
        <v>0</v>
      </c>
      <c r="F28" s="21">
        <f>SUM(F14:F27)</f>
        <v>0</v>
      </c>
      <c r="G28" s="21">
        <f>SUM(G14:G27)</f>
        <v>0</v>
      </c>
      <c r="H28" s="22" t="e">
        <f>SUM(F28:G28)/E28</f>
        <v>#DIV/0!</v>
      </c>
      <c r="I28" s="21">
        <f t="shared" si="0"/>
        <v>0</v>
      </c>
      <c r="J28" s="22" t="e">
        <f t="shared" ref="J28" si="1">I28/E28</f>
        <v>#DIV/0!</v>
      </c>
      <c r="K28" s="21">
        <f>SUM(K14:K27)</f>
        <v>0</v>
      </c>
      <c r="L28" s="22" t="e">
        <f t="shared" ref="L28" si="2">K28/E28</f>
        <v>#DIV/0!</v>
      </c>
      <c r="M28" s="21" t="e">
        <f>AVERAGE(M14:M27)</f>
        <v>#DIV/0!</v>
      </c>
      <c r="N28" s="33" t="e">
        <f>AVERAGE(N14:N27)</f>
        <v>#DIV/0!</v>
      </c>
    </row>
    <row r="30" ht="120" customHeight="1" spans="1:14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1">
      <c r="A32" s="24"/>
    </row>
    <row r="33" spans="2:10">
      <c r="B33" s="25" t="s">
        <v>41</v>
      </c>
      <c r="C33" s="25"/>
      <c r="D33" s="25"/>
      <c r="G33" s="4" t="s">
        <v>42</v>
      </c>
      <c r="H33" s="4"/>
      <c r="I33" s="4"/>
      <c r="J33" s="4"/>
    </row>
    <row r="34" ht="62.25" customHeight="1" spans="2:10">
      <c r="B34" s="26"/>
      <c r="C34" s="26"/>
      <c r="D34" s="26"/>
      <c r="G34" s="8"/>
      <c r="H34" s="8"/>
      <c r="I34" s="8"/>
      <c r="J34" s="8"/>
    </row>
    <row r="35" hidden="1" spans="1:8">
      <c r="A35" s="10" t="e">
        <v>#REF!</v>
      </c>
      <c r="B35" s="10"/>
      <c r="C35" s="10"/>
      <c r="E35" s="10"/>
      <c r="F35" s="10"/>
      <c r="G35" s="10"/>
      <c r="H35" s="10"/>
    </row>
    <row r="36" hidden="1"/>
    <row r="37" ht="45" customHeight="1" spans="2:10">
      <c r="B37" s="27" t="str">
        <f>B10</f>
        <v>MC. HECTOR MIGUEL AMADOR CHAGALA</v>
      </c>
      <c r="C37" s="27"/>
      <c r="D37" s="27"/>
      <c r="E37" s="28"/>
      <c r="F37" s="28"/>
      <c r="G37" s="27" t="s">
        <v>49</v>
      </c>
      <c r="H37" s="27"/>
      <c r="I37" s="27"/>
      <c r="J37" s="27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K12:K13"/>
    <mergeCell ref="L12:L13"/>
    <mergeCell ref="M12:M13"/>
    <mergeCell ref="N12:N13"/>
  </mergeCells>
  <pageMargins left="0.708661417322835" right="0.708661417322835" top="0.748031496062992" bottom="1.05125" header="0.31496062992126" footer="0.31496062992126"/>
  <pageSetup paperSize="1" scale="67" orientation="landscape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1 4 5 C C 9 B 2 1 3 2 7 2 B 4 D 8 A F 1 C 6 6 8 7 B 1 C 9 C 6 4 "   m a : c o n t e n t T y p e V e r s i o n = " 1 1 "   m a : c o n t e n t T y p e D e s c r i p t i o n = " C r e a r   n u e v o   d o c u m e n t o . "   m a : c o n t e n t T y p e S c o p e = " "   m a : v e r s i o n I D = " e 2 f 7 2 5 7 2 a b e c 0 6 1 1 8 2 6 b f 1 e 3 5 c f 4 2 2 7 3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6 7 2 9 0 9 b 1 9 3 4 8 1 e 3 8 9 8 1 6 7 3 0 5 1 6 a 2 0 4 a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c 9 6 f 4 e 2 - f 7 d b - 4 e 0 2 - b 8 f 8 - 2 9 d e 1 b 0 3 c 9 6 9 "   x m l n s : n s 3 = " d 8 7 f 2 3 7 c - 3 1 0 1 - 4 2 6 5 - a a 9 b - e c 3 b 3 a 6 2 2 4 0 c " >  
 < x s d : i m p o r t   n a m e s p a c e = " 4 c 9 6 f 4 e 2 - f 7 d b - 4 e 0 2 - b 8 f 8 - 2 9 d e 1 b 0 3 c 9 6 9 " / >  
 < x s d : i m p o r t   n a m e s p a c e = " d 8 7 f 2 3 7 c - 3 1 0 1 - 4 2 6 5 - a a 9 b - e c 3 b 3 a 6 2 2 4 0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c 9 6 f 4 e 2 - f 7 d b - 4 e 0 2 - b 8 f 8 - 2 9 d e 1 b 0 3 c 9 6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4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E t i q u e t a s   d e   i m a g e n "   m a : r e a d O n l y = " f a l s e "   m a : f i e l d I d = " { 5 c f 7 6 f 1 5 - 5 c e d - 4 d d c - b 4 0 9 - 7 1 3 4 f f 3 c 3 3 2 f } "   m a : t a x o n o m y M u l t i = " t r u e "   m a : s s p I d = " a 8 0 5 b 4 c 4 - 0 3 5 8 - 4 a 5 2 - 8 8 c e - e 7 b 0 1 0 8 6 b 1 a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d 8 7 f 2 3 7 c - 3 1 0 1 - 4 2 6 5 - a a 9 b - e c 3 b 3 a 6 2 2 4 0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5 "   n i l l a b l e = " t r u e "   m a : d i s p l a y N a m e = " T a x o n o m y   C a t c h   A l l   C o l u m n "   m a : h i d d e n = " t r u e "   m a : l i s t = " { 2 b 8 8 1 a 5 1 - 6 8 5 9 - 4 5 f 0 - a a f b - 0 5 0 7 5 8 1 4 3 c 5 a } "   m a : i n t e r n a l N a m e = " T a x C a t c h A l l "   m a : s h o w F i e l d = " C a t c h A l l D a t a "   m a : w e b = " d 8 7 f 2 3 7 c - 3 1 0 1 - 4 2 6 5 - a a 9 b - e c 3 b 3 a 6 2 2 4 0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</cp:lastModifiedBy>
  <dcterms:created xsi:type="dcterms:W3CDTF">2021-11-22T14:45:00Z</dcterms:created>
  <dcterms:modified xsi:type="dcterms:W3CDTF">2023-12-04T02:28:02Z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3B031DE8B4DC447794B4AB4652955F65_12</vt:lpwstr>
  </property>
  <property fmtid="{D5CDD505-2E9C-101B-9397-08002B2CF9AE}" pid="3" name="KSOProductBuildVer">
    <vt:lpwstr>2058-12.2.0.13306</vt:lpwstr>
  </property>
</Properties>
</file>