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4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  <sheet name="Hoja6" sheetId="26" r:id="rId6"/>
  </sheets>
  <definedNames>
    <definedName name="_xlnm.Print_Area" localSheetId="0">'1'!$A$1:$N$41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</workbook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</authors>
  <commentList>
    <comment ref="B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<sst xmlns="http://schemas.openxmlformats.org/spreadsheetml/2006/main" count="221" uniqueCount="51">
  <si>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</si>
  <si>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</si>
  <si>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</si>
  <si>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</si>
  <si>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 ELECTROMECANICA</t>
  </si>
  <si>
    <t>Reporte No.</t>
  </si>
  <si>
    <t>4°</t>
  </si>
  <si>
    <t>Grupos Atendidos:</t>
  </si>
  <si>
    <t>Asig. dif.</t>
  </si>
  <si>
    <t>Periodo Escolar:</t>
  </si>
  <si>
    <t>SEP2023- ENE2024</t>
  </si>
  <si>
    <t>PROFESOR (A):</t>
  </si>
  <si>
    <t>MC. HECTOR MIGUEL AMADOR CHAGALA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</si>
  <si>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</si>
  <si>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</si>
  <si>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</si>
  <si>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</si>
  <si>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</si>
  <si>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</si>
  <si>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</si>
  <si>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</si>
  <si>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</si>
  <si>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</si>
  <si>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</si>
  <si>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</si>
  <si>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</si>
  <si>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</si>
  <si>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</si>
  <si>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MECANICA DE MATERIALES</t>
  </si>
  <si>
    <t>V</t>
  </si>
  <si>
    <t>302-A</t>
  </si>
  <si>
    <t>IEME</t>
  </si>
  <si>
    <t>VI</t>
  </si>
  <si>
    <t>302-B</t>
  </si>
  <si>
    <t>DISEÑO DE ELEMENTOS DE MAQUINA</t>
  </si>
  <si>
    <t>502-A</t>
  </si>
  <si>
    <t>VII</t>
  </si>
  <si>
    <t>502-B</t>
  </si>
  <si>
    <t xml:space="preserve"> 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</si>
  <si>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</si>
  <si>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</si>
  <si>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</si>
  <si>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</si>
  <si>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</si>
  <si>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MII. ESTEBAN DOMINGUEZ FISCAL</t>
  </si>
  <si>
    <t>LICENCIATURA EN ADMINISTRACION</t>
  </si>
  <si>
    <t>II</t>
  </si>
  <si>
    <t>LICENCIATURA EN ADMINISTRACIÓN</t>
  </si>
  <si>
    <t>ELECTROMECANICA</t>
  </si>
  <si>
    <t>FINAL</t>
  </si>
  <si>
    <t>ESTEBAN DOMINGUEZ FISCAL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</si>
</sst>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%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1"/>
      <color theme="1"/>
      <name val="Arial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sz val="9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ahoma"/>
      <charset val="134"/>
    </font>
    <font>
      <b/>
      <sz val="9"/>
      <name val="Tahoma"/>
      <charset val="134"/>
    </font>
    <font>
      <sz val="11"/>
      <color rgb="FF0000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1" fillId="0" borderId="5" xfId="3" applyNumberFormat="1" applyFont="1" applyBorder="1" applyAlignment="1">
      <alignment horizontal="center" vertical="center" wrapText="1"/>
    </xf>
    <xf numFmtId="9" fontId="1" fillId="0" borderId="5" xfId="3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8" fontId="1" fillId="2" borderId="7" xfId="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9" fontId="1" fillId="0" borderId="9" xfId="3" applyFont="1" applyBorder="1" applyAlignment="1">
      <alignment horizontal="center" vertical="center" wrapText="1"/>
    </xf>
    <xf numFmtId="9" fontId="1" fillId="2" borderId="10" xfId="3" applyFont="1" applyFill="1" applyBorder="1" applyAlignment="1">
      <alignment horizontal="center" vertical="center"/>
    </xf>
    <xf numFmtId="9" fontId="6" fillId="0" borderId="5" xfId="3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9" fontId="1" fillId="0" borderId="9" xfId="3" applyNumberFormat="1" applyFont="1" applyBorder="1" applyAlignment="1">
      <alignment horizontal="center" vertical="center" wrapText="1"/>
    </xf>
    <xf numFmtId="9" fontId="6" fillId="0" borderId="5" xfId="3" applyNumberFormat="1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0885" y="55880"/>
          <a:ext cx="1344930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33020"/>
          <a:ext cx="1344930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66675"/>
          <a:ext cx="1344930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44450"/>
          <a:ext cx="1344930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22225"/>
          <a:ext cx="1344930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41"/>
  <sheetViews>
    <sheetView zoomScale="93" zoomScaleNormal="93" topLeftCell="A4" workbookViewId="0">
      <selection activeCell="D28" sqref="D28"/>
    </sheetView>
  </sheetViews>
  <sheetFormatPr defaultColWidth="11.4444444444444" defaultRowHeight="13.2"/>
  <cols>
    <col min="1" max="1" width="38.5555555555556" style="2" customWidth="1"/>
    <col min="2" max="3" width="7.33333333333333" style="2" customWidth="1"/>
    <col min="4" max="4" width="25.8888888888889" style="2" customWidth="1"/>
    <col min="5" max="5" width="9.44444444444444" style="2" customWidth="1"/>
    <col min="6" max="6" width="8.66666666666667" style="2" customWidth="1"/>
    <col min="7" max="10" width="11.3333333333333" style="2" customWidth="1"/>
    <col min="11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30"/>
      <c r="J6" s="30"/>
      <c r="K6" s="30"/>
      <c r="L6" s="30"/>
      <c r="M6" s="30"/>
      <c r="N6" s="30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>
      <c r="A8" s="7" t="s">
        <v>5</v>
      </c>
      <c r="B8" s="8" t="s">
        <v>6</v>
      </c>
      <c r="C8" s="8"/>
      <c r="D8" s="9" t="s">
        <v>7</v>
      </c>
      <c r="E8" s="27">
        <v>4</v>
      </c>
      <c r="G8" s="7" t="s">
        <v>8</v>
      </c>
      <c r="H8" s="27">
        <v>2</v>
      </c>
      <c r="I8" s="7" t="s">
        <v>9</v>
      </c>
      <c r="J8" s="7"/>
      <c r="K8" s="7"/>
      <c r="L8" s="8" t="s">
        <v>10</v>
      </c>
      <c r="M8" s="8"/>
      <c r="N8" s="8"/>
    </row>
    <row r="10" spans="1:12">
      <c r="A10" s="7" t="s">
        <v>11</v>
      </c>
      <c r="B10" s="8" t="s">
        <v>12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1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2"/>
    </row>
    <row r="14" s="1" customFormat="1" spans="1:14">
      <c r="A14" s="17" t="s">
        <v>28</v>
      </c>
      <c r="B14" s="17" t="s">
        <v>29</v>
      </c>
      <c r="C14" s="18" t="s">
        <v>30</v>
      </c>
      <c r="D14" s="17" t="s">
        <v>31</v>
      </c>
      <c r="E14" s="17">
        <v>37</v>
      </c>
      <c r="F14" s="17">
        <v>33</v>
      </c>
      <c r="G14" s="17"/>
      <c r="H14" s="35"/>
      <c r="I14" s="37">
        <f>(E14-SUM(F14:G14))-K14</f>
        <v>4</v>
      </c>
      <c r="J14" s="35"/>
      <c r="K14" s="37">
        <v>0</v>
      </c>
      <c r="L14" s="35">
        <v>0</v>
      </c>
      <c r="M14" s="17">
        <v>71</v>
      </c>
      <c r="N14" s="38">
        <v>0.89</v>
      </c>
    </row>
    <row r="15" s="1" customFormat="1" spans="1:14">
      <c r="A15" s="17" t="s">
        <v>28</v>
      </c>
      <c r="B15" s="17" t="s">
        <v>32</v>
      </c>
      <c r="C15" s="18" t="s">
        <v>30</v>
      </c>
      <c r="D15" s="17" t="s">
        <v>31</v>
      </c>
      <c r="E15" s="17">
        <v>37</v>
      </c>
      <c r="F15" s="17">
        <v>33</v>
      </c>
      <c r="G15" s="17"/>
      <c r="H15" s="35"/>
      <c r="I15" s="37">
        <v>4</v>
      </c>
      <c r="J15" s="35"/>
      <c r="K15" s="37">
        <v>0</v>
      </c>
      <c r="L15" s="39">
        <v>0</v>
      </c>
      <c r="M15" s="17">
        <v>71</v>
      </c>
      <c r="N15" s="38">
        <v>0.89</v>
      </c>
    </row>
    <row r="16" s="1" customFormat="1" spans="1:14">
      <c r="A16" s="17" t="s">
        <v>28</v>
      </c>
      <c r="B16" s="17" t="s">
        <v>29</v>
      </c>
      <c r="C16" s="18" t="s">
        <v>33</v>
      </c>
      <c r="D16" s="17" t="s">
        <v>31</v>
      </c>
      <c r="E16" s="17">
        <v>15</v>
      </c>
      <c r="F16" s="17">
        <v>15</v>
      </c>
      <c r="G16" s="17"/>
      <c r="H16" s="35"/>
      <c r="I16" s="37">
        <f>(E16-SUM(F16:G16))-K16</f>
        <v>0</v>
      </c>
      <c r="J16" s="35"/>
      <c r="K16" s="37">
        <v>0</v>
      </c>
      <c r="L16" s="35">
        <v>0</v>
      </c>
      <c r="M16" s="17">
        <v>77</v>
      </c>
      <c r="N16" s="38">
        <v>0.67</v>
      </c>
    </row>
    <row r="17" s="1" customFormat="1" spans="1:14">
      <c r="A17" s="17" t="s">
        <v>28</v>
      </c>
      <c r="B17" s="17" t="s">
        <v>32</v>
      </c>
      <c r="C17" s="18" t="s">
        <v>33</v>
      </c>
      <c r="D17" s="17" t="s">
        <v>31</v>
      </c>
      <c r="E17" s="17">
        <v>15</v>
      </c>
      <c r="F17" s="17">
        <v>15</v>
      </c>
      <c r="G17" s="17"/>
      <c r="H17" s="35"/>
      <c r="I17" s="37">
        <v>0</v>
      </c>
      <c r="J17" s="35"/>
      <c r="K17" s="37">
        <v>0</v>
      </c>
      <c r="L17" s="39">
        <v>0</v>
      </c>
      <c r="M17" s="17">
        <v>77</v>
      </c>
      <c r="N17" s="38">
        <v>0.67</v>
      </c>
    </row>
    <row r="18" s="1" customFormat="1" spans="1:14">
      <c r="A18" s="17" t="s">
        <v>34</v>
      </c>
      <c r="B18" s="17" t="s">
        <v>29</v>
      </c>
      <c r="C18" s="18" t="s">
        <v>35</v>
      </c>
      <c r="D18" s="17" t="s">
        <v>31</v>
      </c>
      <c r="E18" s="17">
        <v>30</v>
      </c>
      <c r="F18" s="17">
        <v>29</v>
      </c>
      <c r="G18" s="17"/>
      <c r="H18" s="35"/>
      <c r="I18" s="37">
        <f>(E18-SUM(F18:G18))-K18</f>
        <v>1</v>
      </c>
      <c r="J18" s="35"/>
      <c r="K18" s="37">
        <v>0</v>
      </c>
      <c r="L18" s="35">
        <v>0</v>
      </c>
      <c r="M18" s="17">
        <v>87</v>
      </c>
      <c r="N18" s="38">
        <v>0.97</v>
      </c>
    </row>
    <row r="19" s="1" customFormat="1" spans="1:14">
      <c r="A19" s="17" t="s">
        <v>34</v>
      </c>
      <c r="B19" s="17" t="s">
        <v>32</v>
      </c>
      <c r="C19" s="18" t="s">
        <v>35</v>
      </c>
      <c r="D19" s="17" t="s">
        <v>31</v>
      </c>
      <c r="E19" s="17">
        <v>30</v>
      </c>
      <c r="F19" s="17">
        <v>29</v>
      </c>
      <c r="G19" s="17"/>
      <c r="H19" s="35"/>
      <c r="I19" s="37">
        <v>1</v>
      </c>
      <c r="J19" s="35"/>
      <c r="K19" s="37">
        <v>0</v>
      </c>
      <c r="L19" s="39">
        <v>0</v>
      </c>
      <c r="M19" s="17">
        <v>97</v>
      </c>
      <c r="N19" s="38">
        <v>0.97</v>
      </c>
    </row>
    <row r="20" s="1" customFormat="1" spans="1:14">
      <c r="A20" s="17" t="s">
        <v>34</v>
      </c>
      <c r="B20" s="17" t="s">
        <v>36</v>
      </c>
      <c r="C20" s="18" t="s">
        <v>35</v>
      </c>
      <c r="D20" s="17" t="s">
        <v>31</v>
      </c>
      <c r="E20" s="17">
        <v>30</v>
      </c>
      <c r="F20" s="17">
        <v>29</v>
      </c>
      <c r="G20" s="17"/>
      <c r="H20" s="35"/>
      <c r="I20" s="37">
        <v>1</v>
      </c>
      <c r="J20" s="35"/>
      <c r="K20" s="37">
        <v>0</v>
      </c>
      <c r="L20" s="39">
        <v>0</v>
      </c>
      <c r="M20" s="17">
        <v>97</v>
      </c>
      <c r="N20" s="38">
        <v>0.97</v>
      </c>
    </row>
    <row r="21" s="1" customFormat="1" spans="1:14">
      <c r="A21" s="17" t="s">
        <v>34</v>
      </c>
      <c r="B21" s="17" t="s">
        <v>32</v>
      </c>
      <c r="C21" s="18" t="s">
        <v>37</v>
      </c>
      <c r="D21" s="17" t="s">
        <v>31</v>
      </c>
      <c r="E21" s="17">
        <v>16</v>
      </c>
      <c r="F21" s="17">
        <v>16</v>
      </c>
      <c r="G21" s="17"/>
      <c r="H21" s="35"/>
      <c r="I21" s="37">
        <f>(E21-SUM(F21:G21))-K21</f>
        <v>0</v>
      </c>
      <c r="J21" s="35"/>
      <c r="K21" s="37">
        <v>0</v>
      </c>
      <c r="L21" s="35">
        <v>0</v>
      </c>
      <c r="M21" s="17">
        <v>100</v>
      </c>
      <c r="N21" s="38">
        <v>1</v>
      </c>
    </row>
    <row r="22" s="1" customFormat="1" spans="1:14">
      <c r="A22" s="17" t="s">
        <v>34</v>
      </c>
      <c r="B22" s="17" t="s">
        <v>36</v>
      </c>
      <c r="C22" s="18" t="s">
        <v>37</v>
      </c>
      <c r="D22" s="17" t="s">
        <v>31</v>
      </c>
      <c r="E22" s="17">
        <v>16</v>
      </c>
      <c r="F22" s="17">
        <v>16</v>
      </c>
      <c r="G22" s="17"/>
      <c r="H22" s="35"/>
      <c r="I22" s="37">
        <f>(E22-SUM(F22:G22))-K22</f>
        <v>0</v>
      </c>
      <c r="J22" s="35"/>
      <c r="K22" s="37">
        <v>0</v>
      </c>
      <c r="L22" s="35">
        <v>0</v>
      </c>
      <c r="M22" s="17">
        <v>100</v>
      </c>
      <c r="N22" s="38">
        <v>1</v>
      </c>
    </row>
    <row r="23" s="1" customFormat="1" spans="1:14">
      <c r="A23" s="36"/>
      <c r="B23" s="17"/>
      <c r="C23" s="17"/>
      <c r="D23" s="17"/>
      <c r="E23" s="17"/>
      <c r="F23" s="17"/>
      <c r="G23" s="17" t="s">
        <v>38</v>
      </c>
      <c r="H23" s="35"/>
      <c r="I23" s="37">
        <f t="shared" ref="I23:I32" si="0">(E23-SUM(F23:G23))-K23</f>
        <v>0</v>
      </c>
      <c r="J23" s="35"/>
      <c r="K23" s="37"/>
      <c r="L23" s="35"/>
      <c r="M23" s="17"/>
      <c r="N23" s="33"/>
    </row>
    <row r="24" s="1" customFormat="1" spans="1:14">
      <c r="A24" s="36"/>
      <c r="B24" s="17"/>
      <c r="C24" s="17"/>
      <c r="D24" s="17"/>
      <c r="E24" s="17"/>
      <c r="F24" s="17"/>
      <c r="G24" s="17"/>
      <c r="H24" s="35"/>
      <c r="I24" s="37">
        <v>0</v>
      </c>
      <c r="J24" s="35"/>
      <c r="K24" s="37"/>
      <c r="L24" s="35"/>
      <c r="M24" s="17"/>
      <c r="N24" s="33"/>
    </row>
    <row r="25" s="1" customFormat="1" spans="1:14">
      <c r="A25" s="36"/>
      <c r="B25" s="17"/>
      <c r="C25" s="17"/>
      <c r="D25" s="17"/>
      <c r="E25" s="17"/>
      <c r="F25" s="17"/>
      <c r="G25" s="17"/>
      <c r="H25" s="35"/>
      <c r="I25" s="37">
        <v>0</v>
      </c>
      <c r="J25" s="35"/>
      <c r="K25" s="37"/>
      <c r="L25" s="35"/>
      <c r="M25" s="17"/>
      <c r="N25" s="33"/>
    </row>
    <row r="26" s="1" customFormat="1" spans="1:14">
      <c r="A26" s="36"/>
      <c r="B26" s="17"/>
      <c r="C26" s="17"/>
      <c r="D26" s="17"/>
      <c r="E26" s="17"/>
      <c r="F26" s="17"/>
      <c r="G26" s="17"/>
      <c r="H26" s="35"/>
      <c r="I26" s="37">
        <v>0</v>
      </c>
      <c r="J26" s="35"/>
      <c r="K26" s="37"/>
      <c r="L26" s="35"/>
      <c r="M26" s="17"/>
      <c r="N26" s="33"/>
    </row>
    <row r="27" s="1" customFormat="1" spans="1:14">
      <c r="A27" s="36"/>
      <c r="B27" s="17"/>
      <c r="C27" s="17"/>
      <c r="D27" s="17"/>
      <c r="E27" s="17"/>
      <c r="F27" s="17"/>
      <c r="G27" s="17"/>
      <c r="H27" s="35"/>
      <c r="I27" s="37">
        <v>0</v>
      </c>
      <c r="J27" s="35"/>
      <c r="K27" s="37"/>
      <c r="L27" s="35"/>
      <c r="M27" s="17"/>
      <c r="N27" s="33"/>
    </row>
    <row r="28" s="1" customFormat="1" spans="1:14">
      <c r="A28" s="36"/>
      <c r="B28" s="17"/>
      <c r="C28" s="17"/>
      <c r="D28" s="17"/>
      <c r="E28" s="17"/>
      <c r="F28" s="17"/>
      <c r="G28" s="17"/>
      <c r="H28" s="35"/>
      <c r="I28" s="37">
        <f t="shared" si="0"/>
        <v>0</v>
      </c>
      <c r="J28" s="35"/>
      <c r="K28" s="37"/>
      <c r="L28" s="35"/>
      <c r="M28" s="17"/>
      <c r="N28" s="33"/>
    </row>
    <row r="29" s="1" customFormat="1" spans="1:14">
      <c r="A29" s="36"/>
      <c r="B29" s="17"/>
      <c r="C29" s="17"/>
      <c r="D29" s="17"/>
      <c r="E29" s="17"/>
      <c r="F29" s="17"/>
      <c r="G29" s="17"/>
      <c r="H29" s="35"/>
      <c r="I29" s="37">
        <f t="shared" si="0"/>
        <v>0</v>
      </c>
      <c r="J29" s="35"/>
      <c r="K29" s="37"/>
      <c r="L29" s="35"/>
      <c r="M29" s="17"/>
      <c r="N29" s="33"/>
    </row>
    <row r="30" s="1" customFormat="1" spans="1:14">
      <c r="A30" s="36"/>
      <c r="B30" s="17"/>
      <c r="C30" s="17"/>
      <c r="D30" s="17"/>
      <c r="E30" s="17"/>
      <c r="F30" s="17"/>
      <c r="G30" s="17"/>
      <c r="H30" s="35"/>
      <c r="I30" s="37">
        <f t="shared" si="0"/>
        <v>0</v>
      </c>
      <c r="J30" s="35"/>
      <c r="K30" s="37"/>
      <c r="L30" s="35"/>
      <c r="M30" s="17"/>
      <c r="N30" s="33"/>
    </row>
    <row r="31" s="1" customFormat="1" ht="16.5" customHeight="1" spans="1:14">
      <c r="A31" s="36"/>
      <c r="B31" s="17"/>
      <c r="C31" s="17"/>
      <c r="D31" s="17"/>
      <c r="E31" s="17"/>
      <c r="F31" s="17"/>
      <c r="G31" s="17"/>
      <c r="H31" s="35"/>
      <c r="I31" s="37">
        <f t="shared" si="0"/>
        <v>0</v>
      </c>
      <c r="J31" s="35"/>
      <c r="K31" s="37"/>
      <c r="L31" s="35"/>
      <c r="M31" s="17"/>
      <c r="N31" s="33"/>
    </row>
    <row r="32" ht="13.95" spans="1:14">
      <c r="A32" s="21" t="s">
        <v>39</v>
      </c>
      <c r="B32" s="22" t="s">
        <v>40</v>
      </c>
      <c r="C32" s="22" t="s">
        <v>40</v>
      </c>
      <c r="D32" s="22" t="s">
        <v>40</v>
      </c>
      <c r="E32" s="22">
        <f>SUM(E14:E31)</f>
        <v>226</v>
      </c>
      <c r="F32" s="22">
        <f>SUM(F14:F31)</f>
        <v>215</v>
      </c>
      <c r="G32" s="22">
        <f>SUM(G14:G31)</f>
        <v>0</v>
      </c>
      <c r="H32" s="23"/>
      <c r="I32" s="22">
        <f t="shared" si="0"/>
        <v>11</v>
      </c>
      <c r="J32" s="23"/>
      <c r="K32" s="22">
        <f>SUM(K14:K31)</f>
        <v>0</v>
      </c>
      <c r="L32" s="23">
        <f t="shared" ref="L32" si="1">K32/E32</f>
        <v>0</v>
      </c>
      <c r="M32" s="22">
        <f>AVERAGE(M14:M31)</f>
        <v>86.3333333333333</v>
      </c>
      <c r="N32" s="34">
        <f>AVERAGE(N14:N31)</f>
        <v>0.892222222222222</v>
      </c>
    </row>
    <row r="34" ht="120" customHeight="1" spans="1:14">
      <c r="A34" s="24" t="s">
        <v>41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6" spans="1:1">
      <c r="A36" s="25"/>
    </row>
    <row r="37" spans="2:10">
      <c r="B37" s="26" t="s">
        <v>42</v>
      </c>
      <c r="C37" s="26"/>
      <c r="D37" s="26"/>
      <c r="G37" s="4" t="s">
        <v>43</v>
      </c>
      <c r="H37" s="4"/>
      <c r="I37" s="4"/>
      <c r="J37" s="4"/>
    </row>
    <row r="38" ht="62.25" customHeight="1" spans="2:10">
      <c r="B38" s="27"/>
      <c r="C38" s="27"/>
      <c r="D38" s="27"/>
      <c r="G38" s="8"/>
      <c r="H38" s="8"/>
      <c r="I38" s="8"/>
      <c r="J38" s="8"/>
    </row>
    <row r="39" hidden="1" spans="1:8">
      <c r="A39" s="10" t="e">
        <v>#REF!</v>
      </c>
      <c r="B39" s="10"/>
      <c r="C39" s="10"/>
      <c r="E39" s="10"/>
      <c r="F39" s="10"/>
      <c r="G39" s="10"/>
      <c r="H39" s="10"/>
    </row>
    <row r="40" hidden="1"/>
    <row r="41" ht="45" customHeight="1" spans="2:10">
      <c r="B41" s="28" t="str">
        <f>B10</f>
        <v>MC. HECTOR MIGUEL AMADOR CHAGALA</v>
      </c>
      <c r="C41" s="28"/>
      <c r="D41" s="28"/>
      <c r="E41" s="29"/>
      <c r="F41" s="29"/>
      <c r="G41" s="28" t="s">
        <v>44</v>
      </c>
      <c r="H41" s="28"/>
      <c r="I41" s="28"/>
      <c r="J41" s="28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4:N34"/>
    <mergeCell ref="B37:D37"/>
    <mergeCell ref="G37:J37"/>
    <mergeCell ref="B38:D38"/>
    <mergeCell ref="G38:J38"/>
    <mergeCell ref="A39:B39"/>
    <mergeCell ref="E39:H39"/>
    <mergeCell ref="B41:D41"/>
    <mergeCell ref="G41:J41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64" orientation="landscape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zoomScale="85" zoomScaleNormal="85" topLeftCell="A3" workbookViewId="0">
      <selection activeCell="Q18" sqref="Q18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3" width="5.55555555555556" style="2" customWidth="1"/>
    <col min="4" max="4" width="21.8888888888889" style="2" customWidth="1"/>
    <col min="5" max="5" width="9.44444444444444" style="2" customWidth="1"/>
    <col min="6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45</v>
      </c>
      <c r="F6" s="6"/>
      <c r="G6" s="6"/>
      <c r="H6" s="6"/>
      <c r="I6" s="30"/>
      <c r="J6" s="30"/>
      <c r="K6" s="30"/>
      <c r="L6" s="30"/>
      <c r="M6" s="30"/>
      <c r="N6" s="30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4.4" spans="1:14">
      <c r="A8" s="7" t="s">
        <v>5</v>
      </c>
      <c r="B8" s="8">
        <v>2</v>
      </c>
      <c r="C8" s="8"/>
      <c r="D8" s="9" t="s">
        <v>7</v>
      </c>
      <c r="E8" s="8">
        <f>'1'!E8</f>
        <v>4</v>
      </c>
      <c r="F8"/>
      <c r="G8" s="7" t="s">
        <v>8</v>
      </c>
      <c r="H8" s="8">
        <f>'1'!H8</f>
        <v>2</v>
      </c>
      <c r="I8" s="7" t="s">
        <v>9</v>
      </c>
      <c r="J8" s="7"/>
      <c r="K8" s="7"/>
      <c r="L8" s="8" t="str">
        <f>'1'!L8</f>
        <v>SEP2023- ENE2024</v>
      </c>
      <c r="M8" s="8"/>
      <c r="N8" s="8"/>
    </row>
    <row r="10" spans="1:12">
      <c r="A10" s="7" t="s">
        <v>11</v>
      </c>
      <c r="B10" s="8" t="str">
        <f>'1'!B10</f>
        <v>MC. HECTOR MIGUEL AMADOR CHAGALA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1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2"/>
    </row>
    <row r="14" s="1" customFormat="1" ht="26.4" spans="1:14">
      <c r="A14" s="17" t="str">
        <f>'1'!A14</f>
        <v>MECANICA DE MATERIALES</v>
      </c>
      <c r="B14" s="17" t="s">
        <v>46</v>
      </c>
      <c r="C14" s="17" t="str">
        <f>'1'!C14</f>
        <v>302-A</v>
      </c>
      <c r="D14" s="17" t="str">
        <f>'1'!D14</f>
        <v>IEME</v>
      </c>
      <c r="E14" s="17">
        <f>'1'!E14</f>
        <v>37</v>
      </c>
      <c r="F14" s="17"/>
      <c r="G14" s="17"/>
      <c r="H14" s="20">
        <f t="shared" ref="H14:H27" si="0">F14/E14</f>
        <v>0</v>
      </c>
      <c r="I14" s="17">
        <f t="shared" ref="I14:I28" si="1">(E14-SUM(F14:G14))-K14</f>
        <v>37</v>
      </c>
      <c r="J14" s="20">
        <f t="shared" ref="J14:J28" si="2">I14/E14</f>
        <v>1</v>
      </c>
      <c r="K14" s="17">
        <v>0</v>
      </c>
      <c r="L14" s="20">
        <f t="shared" ref="L14:L28" si="3">K14/E14</f>
        <v>0</v>
      </c>
      <c r="M14" s="17"/>
      <c r="N14" s="33"/>
    </row>
    <row r="15" s="1" customFormat="1" spans="1:14">
      <c r="A15" s="17"/>
      <c r="B15" s="17"/>
      <c r="C15" s="17"/>
      <c r="D15" s="17"/>
      <c r="E15" s="17"/>
      <c r="F15" s="17"/>
      <c r="G15" s="17"/>
      <c r="H15" s="20" t="e">
        <f t="shared" si="0"/>
        <v>#DIV/0!</v>
      </c>
      <c r="I15" s="17">
        <f t="shared" si="1"/>
        <v>0</v>
      </c>
      <c r="J15" s="20" t="e">
        <f t="shared" si="2"/>
        <v>#DIV/0!</v>
      </c>
      <c r="K15" s="17"/>
      <c r="L15" s="20" t="e">
        <f t="shared" si="3"/>
        <v>#DIV/0!</v>
      </c>
      <c r="M15" s="17"/>
      <c r="N15" s="33"/>
    </row>
    <row r="16" s="1" customFormat="1" ht="26.4" spans="1:14">
      <c r="A16" s="17" t="str">
        <f>'1'!A18</f>
        <v>DISEÑO DE ELEMENTOS DE MAQUINA</v>
      </c>
      <c r="B16" s="17"/>
      <c r="C16" s="17" t="str">
        <f>'1'!C18</f>
        <v>502-A</v>
      </c>
      <c r="D16" s="17" t="str">
        <f>'1'!D18</f>
        <v>IEME</v>
      </c>
      <c r="E16" s="17">
        <f>'1'!E18</f>
        <v>30</v>
      </c>
      <c r="F16" s="17"/>
      <c r="G16" s="17"/>
      <c r="H16" s="20">
        <f t="shared" si="0"/>
        <v>0</v>
      </c>
      <c r="I16" s="17">
        <f t="shared" si="1"/>
        <v>30</v>
      </c>
      <c r="J16" s="20">
        <f t="shared" si="2"/>
        <v>1</v>
      </c>
      <c r="K16" s="17"/>
      <c r="L16" s="20">
        <f t="shared" si="3"/>
        <v>0</v>
      </c>
      <c r="M16" s="17"/>
      <c r="N16" s="33"/>
    </row>
    <row r="17" s="1" customFormat="1" ht="26.4" spans="1:14">
      <c r="A17" s="17" t="str">
        <f>'1'!A21</f>
        <v>DISEÑO DE ELEMENTOS DE MAQUINA</v>
      </c>
      <c r="B17" s="17"/>
      <c r="C17" s="17" t="str">
        <f>'1'!C21</f>
        <v>502-B</v>
      </c>
      <c r="D17" s="17" t="str">
        <f>'1'!D21</f>
        <v>IEME</v>
      </c>
      <c r="E17" s="17">
        <f>'1'!E21</f>
        <v>16</v>
      </c>
      <c r="F17" s="17"/>
      <c r="G17" s="17"/>
      <c r="H17" s="20">
        <f t="shared" si="0"/>
        <v>0</v>
      </c>
      <c r="I17" s="17">
        <f t="shared" si="1"/>
        <v>16</v>
      </c>
      <c r="J17" s="20">
        <f t="shared" si="2"/>
        <v>1</v>
      </c>
      <c r="K17" s="17"/>
      <c r="L17" s="20">
        <f t="shared" si="3"/>
        <v>0</v>
      </c>
      <c r="M17" s="17"/>
      <c r="N17" s="33"/>
    </row>
    <row r="18" s="1" customFormat="1" ht="26.4" spans="1:14">
      <c r="A18" s="17" t="str">
        <f>'1'!A22</f>
        <v>DISEÑO DE ELEMENTOS DE MAQUINA</v>
      </c>
      <c r="B18" s="17"/>
      <c r="C18" s="17" t="str">
        <f>'1'!C22</f>
        <v>502-B</v>
      </c>
      <c r="D18" s="17" t="str">
        <f>'1'!D22</f>
        <v>IEME</v>
      </c>
      <c r="E18" s="17">
        <f>'1'!E22</f>
        <v>16</v>
      </c>
      <c r="F18" s="17"/>
      <c r="G18" s="17"/>
      <c r="H18" s="20">
        <f t="shared" si="0"/>
        <v>0</v>
      </c>
      <c r="I18" s="17">
        <f t="shared" si="1"/>
        <v>16</v>
      </c>
      <c r="J18" s="20">
        <f t="shared" si="2"/>
        <v>1</v>
      </c>
      <c r="K18" s="17"/>
      <c r="L18" s="20">
        <f t="shared" si="3"/>
        <v>0</v>
      </c>
      <c r="M18" s="17"/>
      <c r="N18" s="33"/>
    </row>
    <row r="19" s="1" customFormat="1" spans="1:14">
      <c r="A19" s="17">
        <f>'1'!A23</f>
        <v>0</v>
      </c>
      <c r="B19" s="17"/>
      <c r="C19" s="17">
        <f>'1'!C23</f>
        <v>0</v>
      </c>
      <c r="D19" s="17">
        <f>'1'!D23</f>
        <v>0</v>
      </c>
      <c r="E19" s="17">
        <f>'1'!E23</f>
        <v>0</v>
      </c>
      <c r="F19" s="17"/>
      <c r="G19" s="17"/>
      <c r="H19" s="20" t="e">
        <f t="shared" si="0"/>
        <v>#DIV/0!</v>
      </c>
      <c r="I19" s="17">
        <f t="shared" si="1"/>
        <v>0</v>
      </c>
      <c r="J19" s="20" t="e">
        <f t="shared" si="2"/>
        <v>#DIV/0!</v>
      </c>
      <c r="K19" s="17"/>
      <c r="L19" s="20" t="e">
        <f t="shared" si="3"/>
        <v>#DIV/0!</v>
      </c>
      <c r="M19" s="17"/>
      <c r="N19" s="33"/>
    </row>
    <row r="20" s="1" customFormat="1" spans="1:14">
      <c r="A20" s="17">
        <f>'1'!A24</f>
        <v>0</v>
      </c>
      <c r="B20" s="17"/>
      <c r="C20" s="17">
        <f>'1'!C24</f>
        <v>0</v>
      </c>
      <c r="D20" s="17">
        <f>'1'!D24</f>
        <v>0</v>
      </c>
      <c r="E20" s="17">
        <f>'1'!E24</f>
        <v>0</v>
      </c>
      <c r="F20" s="17"/>
      <c r="G20" s="17"/>
      <c r="H20" s="20" t="e">
        <f t="shared" si="0"/>
        <v>#DIV/0!</v>
      </c>
      <c r="I20" s="17">
        <f t="shared" si="1"/>
        <v>0</v>
      </c>
      <c r="J20" s="20" t="e">
        <f t="shared" si="2"/>
        <v>#DIV/0!</v>
      </c>
      <c r="K20" s="17"/>
      <c r="L20" s="20" t="e">
        <f t="shared" si="3"/>
        <v>#DIV/0!</v>
      </c>
      <c r="M20" s="17"/>
      <c r="N20" s="33"/>
    </row>
    <row r="21" s="1" customFormat="1" spans="1:14">
      <c r="A21" s="17">
        <f>'1'!A25</f>
        <v>0</v>
      </c>
      <c r="B21" s="17"/>
      <c r="C21" s="17">
        <f>'1'!C25</f>
        <v>0</v>
      </c>
      <c r="D21" s="17">
        <f>'1'!D25</f>
        <v>0</v>
      </c>
      <c r="E21" s="17">
        <f>'1'!E25</f>
        <v>0</v>
      </c>
      <c r="F21" s="17"/>
      <c r="G21" s="17"/>
      <c r="H21" s="20" t="e">
        <f t="shared" si="0"/>
        <v>#DIV/0!</v>
      </c>
      <c r="I21" s="17">
        <f t="shared" si="1"/>
        <v>0</v>
      </c>
      <c r="J21" s="20" t="e">
        <f t="shared" si="2"/>
        <v>#DIV/0!</v>
      </c>
      <c r="K21" s="17"/>
      <c r="L21" s="20" t="e">
        <f t="shared" si="3"/>
        <v>#DIV/0!</v>
      </c>
      <c r="M21" s="17"/>
      <c r="N21" s="33"/>
    </row>
    <row r="22" s="1" customFormat="1" spans="1:14">
      <c r="A22" s="17">
        <f>'1'!A26</f>
        <v>0</v>
      </c>
      <c r="B22" s="17"/>
      <c r="C22" s="17">
        <f>'1'!C26</f>
        <v>0</v>
      </c>
      <c r="D22" s="17">
        <f>'1'!D26</f>
        <v>0</v>
      </c>
      <c r="E22" s="17">
        <f>'1'!E26</f>
        <v>0</v>
      </c>
      <c r="F22" s="17"/>
      <c r="G22" s="17"/>
      <c r="H22" s="20" t="e">
        <f t="shared" si="0"/>
        <v>#DIV/0!</v>
      </c>
      <c r="I22" s="17">
        <f t="shared" si="1"/>
        <v>0</v>
      </c>
      <c r="J22" s="20" t="e">
        <f t="shared" si="2"/>
        <v>#DIV/0!</v>
      </c>
      <c r="K22" s="17"/>
      <c r="L22" s="20" t="e">
        <f t="shared" si="3"/>
        <v>#DIV/0!</v>
      </c>
      <c r="M22" s="17"/>
      <c r="N22" s="33"/>
    </row>
    <row r="23" s="1" customFormat="1" spans="1:14">
      <c r="A23" s="17">
        <f>'1'!A27</f>
        <v>0</v>
      </c>
      <c r="B23" s="17"/>
      <c r="C23" s="17">
        <f>'1'!C27</f>
        <v>0</v>
      </c>
      <c r="D23" s="17">
        <f>'1'!D27</f>
        <v>0</v>
      </c>
      <c r="E23" s="17">
        <f>'1'!E27</f>
        <v>0</v>
      </c>
      <c r="F23" s="17"/>
      <c r="G23" s="17"/>
      <c r="H23" s="20" t="e">
        <f t="shared" si="0"/>
        <v>#DIV/0!</v>
      </c>
      <c r="I23" s="17">
        <f t="shared" si="1"/>
        <v>0</v>
      </c>
      <c r="J23" s="20" t="e">
        <f t="shared" si="2"/>
        <v>#DIV/0!</v>
      </c>
      <c r="K23" s="17"/>
      <c r="L23" s="20" t="e">
        <f t="shared" si="3"/>
        <v>#DIV/0!</v>
      </c>
      <c r="M23" s="17"/>
      <c r="N23" s="33"/>
    </row>
    <row r="24" s="1" customFormat="1" spans="1:14">
      <c r="A24" s="17">
        <f>'1'!A28</f>
        <v>0</v>
      </c>
      <c r="B24" s="17"/>
      <c r="C24" s="17">
        <f>'1'!C28</f>
        <v>0</v>
      </c>
      <c r="D24" s="17">
        <f>'1'!D28</f>
        <v>0</v>
      </c>
      <c r="E24" s="17">
        <f>'1'!E28</f>
        <v>0</v>
      </c>
      <c r="F24" s="17"/>
      <c r="G24" s="17"/>
      <c r="H24" s="20" t="e">
        <f t="shared" si="0"/>
        <v>#DIV/0!</v>
      </c>
      <c r="I24" s="17">
        <f t="shared" si="1"/>
        <v>0</v>
      </c>
      <c r="J24" s="20" t="e">
        <f t="shared" si="2"/>
        <v>#DIV/0!</v>
      </c>
      <c r="K24" s="17"/>
      <c r="L24" s="20" t="e">
        <f t="shared" si="3"/>
        <v>#DIV/0!</v>
      </c>
      <c r="M24" s="17"/>
      <c r="N24" s="33"/>
    </row>
    <row r="25" s="1" customFormat="1" spans="1:14">
      <c r="A25" s="17">
        <f>'1'!A29</f>
        <v>0</v>
      </c>
      <c r="B25" s="17"/>
      <c r="C25" s="17">
        <f>'1'!C29</f>
        <v>0</v>
      </c>
      <c r="D25" s="17">
        <f>'1'!D29</f>
        <v>0</v>
      </c>
      <c r="E25" s="17">
        <f>'1'!E29</f>
        <v>0</v>
      </c>
      <c r="F25" s="17"/>
      <c r="G25" s="17"/>
      <c r="H25" s="20" t="e">
        <f t="shared" si="0"/>
        <v>#DIV/0!</v>
      </c>
      <c r="I25" s="17">
        <f t="shared" si="1"/>
        <v>0</v>
      </c>
      <c r="J25" s="20" t="e">
        <f t="shared" si="2"/>
        <v>#DIV/0!</v>
      </c>
      <c r="K25" s="17"/>
      <c r="L25" s="20" t="e">
        <f t="shared" si="3"/>
        <v>#DIV/0!</v>
      </c>
      <c r="M25" s="17"/>
      <c r="N25" s="33"/>
    </row>
    <row r="26" s="1" customFormat="1" spans="1:14">
      <c r="A26" s="17">
        <f>'1'!A30</f>
        <v>0</v>
      </c>
      <c r="B26" s="17"/>
      <c r="C26" s="17">
        <f>'1'!C30</f>
        <v>0</v>
      </c>
      <c r="D26" s="17">
        <f>'1'!D30</f>
        <v>0</v>
      </c>
      <c r="E26" s="17">
        <f>'1'!E30</f>
        <v>0</v>
      </c>
      <c r="F26" s="17"/>
      <c r="G26" s="17"/>
      <c r="H26" s="20" t="e">
        <f t="shared" si="0"/>
        <v>#DIV/0!</v>
      </c>
      <c r="I26" s="17">
        <f t="shared" si="1"/>
        <v>0</v>
      </c>
      <c r="J26" s="20" t="e">
        <f t="shared" si="2"/>
        <v>#DIV/0!</v>
      </c>
      <c r="K26" s="17"/>
      <c r="L26" s="20" t="e">
        <f t="shared" si="3"/>
        <v>#DIV/0!</v>
      </c>
      <c r="M26" s="17"/>
      <c r="N26" s="33"/>
    </row>
    <row r="27" s="1" customFormat="1" ht="16.5" customHeight="1" spans="1:14">
      <c r="A27" s="17">
        <f>'1'!A31</f>
        <v>0</v>
      </c>
      <c r="B27" s="17"/>
      <c r="C27" s="17">
        <f>'1'!C31</f>
        <v>0</v>
      </c>
      <c r="D27" s="17">
        <f>'1'!D31</f>
        <v>0</v>
      </c>
      <c r="E27" s="17">
        <f>'1'!E31</f>
        <v>0</v>
      </c>
      <c r="F27" s="17"/>
      <c r="G27" s="17"/>
      <c r="H27" s="20" t="e">
        <f t="shared" si="0"/>
        <v>#DIV/0!</v>
      </c>
      <c r="I27" s="17">
        <f t="shared" si="1"/>
        <v>0</v>
      </c>
      <c r="J27" s="20" t="e">
        <f t="shared" si="2"/>
        <v>#DIV/0!</v>
      </c>
      <c r="K27" s="17"/>
      <c r="L27" s="20" t="e">
        <f t="shared" si="3"/>
        <v>#DIV/0!</v>
      </c>
      <c r="M27" s="17"/>
      <c r="N27" s="33"/>
    </row>
    <row r="28" ht="13.95" spans="1:14">
      <c r="A28" s="21" t="s">
        <v>39</v>
      </c>
      <c r="B28" s="22" t="s">
        <v>40</v>
      </c>
      <c r="C28" s="22" t="s">
        <v>40</v>
      </c>
      <c r="D28" s="22" t="s">
        <v>40</v>
      </c>
      <c r="E28" s="22">
        <f>SUM(E14:E27)</f>
        <v>99</v>
      </c>
      <c r="F28" s="22">
        <f>SUM(F14:F27)</f>
        <v>0</v>
      </c>
      <c r="G28" s="22">
        <f>SUM(G14:G27)</f>
        <v>0</v>
      </c>
      <c r="H28" s="23">
        <f>SUM(F28:G28)/E28</f>
        <v>0</v>
      </c>
      <c r="I28" s="22">
        <f t="shared" si="1"/>
        <v>99</v>
      </c>
      <c r="J28" s="23">
        <f t="shared" si="2"/>
        <v>1</v>
      </c>
      <c r="K28" s="22">
        <f>SUM(K14:K27)</f>
        <v>0</v>
      </c>
      <c r="L28" s="23">
        <f t="shared" si="3"/>
        <v>0</v>
      </c>
      <c r="M28" s="22" t="e">
        <f>AVERAGE(M14:M27)</f>
        <v>#DIV/0!</v>
      </c>
      <c r="N28" s="34" t="e">
        <f>AVERAGE(N14:N27)</f>
        <v>#DIV/0!</v>
      </c>
    </row>
    <row r="30" ht="120" customHeight="1" spans="1:14">
      <c r="A30" s="24" t="s">
        <v>41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">
      <c r="A32" s="25"/>
    </row>
    <row r="33" spans="2:10">
      <c r="B33" s="26" t="s">
        <v>42</v>
      </c>
      <c r="C33" s="26"/>
      <c r="D33" s="26"/>
      <c r="G33" s="4" t="s">
        <v>43</v>
      </c>
      <c r="H33" s="4"/>
      <c r="I33" s="4"/>
      <c r="J33" s="4"/>
    </row>
    <row r="34" ht="62.25" customHeight="1" spans="2:10">
      <c r="B34" s="27"/>
      <c r="C34" s="27"/>
      <c r="D34" s="27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8" t="str">
        <f>B10</f>
        <v>MC. HECTOR MIGUEL AMADOR CHAGALA</v>
      </c>
      <c r="C37" s="28"/>
      <c r="D37" s="28"/>
      <c r="E37" s="29"/>
      <c r="F37" s="29"/>
      <c r="G37" s="28"/>
      <c r="H37" s="28"/>
      <c r="I37" s="28"/>
      <c r="J37" s="28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64" orientation="landscape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zoomScale="85" zoomScaleNormal="85" workbookViewId="0">
      <selection activeCell="Q18" sqref="Q18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3" width="5.55555555555556" style="2" customWidth="1"/>
    <col min="4" max="4" width="21.8888888888889" style="2" customWidth="1"/>
    <col min="5" max="5" width="9.44444444444444" style="2" customWidth="1"/>
    <col min="6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47</v>
      </c>
      <c r="F6" s="6"/>
      <c r="G6" s="6"/>
      <c r="H6" s="6"/>
      <c r="I6" s="30"/>
      <c r="J6" s="30"/>
      <c r="K6" s="30"/>
      <c r="L6" s="30"/>
      <c r="M6" s="30"/>
      <c r="N6" s="30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4.4" spans="1:14">
      <c r="A8" s="7" t="s">
        <v>5</v>
      </c>
      <c r="B8" s="8">
        <v>3</v>
      </c>
      <c r="C8" s="8"/>
      <c r="D8" s="9" t="s">
        <v>7</v>
      </c>
      <c r="E8" s="8">
        <f>'1'!E8</f>
        <v>4</v>
      </c>
      <c r="F8"/>
      <c r="G8" s="7" t="s">
        <v>8</v>
      </c>
      <c r="H8" s="8">
        <f>'1'!H8</f>
        <v>2</v>
      </c>
      <c r="I8" s="7" t="s">
        <v>9</v>
      </c>
      <c r="J8" s="7"/>
      <c r="K8" s="7"/>
      <c r="L8" s="8" t="str">
        <f>'1'!L8</f>
        <v>SEP2023- ENE2024</v>
      </c>
      <c r="M8" s="8"/>
      <c r="N8" s="8"/>
    </row>
    <row r="10" spans="1:12">
      <c r="A10" s="7" t="s">
        <v>11</v>
      </c>
      <c r="B10" s="8" t="str">
        <f>'1'!B10</f>
        <v>MC. HECTOR MIGUEL AMADOR CHAGALA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1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2"/>
    </row>
    <row r="14" s="1" customFormat="1" ht="26.4" spans="1:14">
      <c r="A14" s="17" t="str">
        <f>'1'!A14</f>
        <v>MECANICA DE MATERIALES</v>
      </c>
      <c r="B14" s="17"/>
      <c r="C14" s="17" t="str">
        <f>'1'!C14</f>
        <v>302-A</v>
      </c>
      <c r="D14" s="17" t="str">
        <f>'1'!D14</f>
        <v>IEME</v>
      </c>
      <c r="E14" s="17">
        <f>'1'!E14</f>
        <v>37</v>
      </c>
      <c r="F14" s="17"/>
      <c r="G14" s="17"/>
      <c r="H14" s="20">
        <f t="shared" ref="H14:H27" si="0">F14/E14</f>
        <v>0</v>
      </c>
      <c r="I14" s="17">
        <f t="shared" ref="I14:I28" si="1">(E14-SUM(F14:G14))-K14</f>
        <v>37</v>
      </c>
      <c r="J14" s="20">
        <f t="shared" ref="J14:J28" si="2">I14/E14</f>
        <v>1</v>
      </c>
      <c r="K14" s="17"/>
      <c r="L14" s="20">
        <f t="shared" ref="L14:L28" si="3">K14/E14</f>
        <v>0</v>
      </c>
      <c r="M14" s="17"/>
      <c r="N14" s="33"/>
    </row>
    <row r="15" s="1" customFormat="1" ht="26.4" spans="1:14">
      <c r="A15" s="17" t="str">
        <f>'1'!A16</f>
        <v>MECANICA DE MATERIALES</v>
      </c>
      <c r="B15" s="17"/>
      <c r="C15" s="17" t="str">
        <f>'1'!C16</f>
        <v>302-B</v>
      </c>
      <c r="D15" s="17" t="str">
        <f>'1'!D16</f>
        <v>IEME</v>
      </c>
      <c r="E15" s="17">
        <f>'1'!E16</f>
        <v>15</v>
      </c>
      <c r="F15" s="17"/>
      <c r="G15" s="17"/>
      <c r="H15" s="20">
        <f t="shared" si="0"/>
        <v>0</v>
      </c>
      <c r="I15" s="17">
        <f t="shared" si="1"/>
        <v>15</v>
      </c>
      <c r="J15" s="20">
        <f t="shared" si="2"/>
        <v>1</v>
      </c>
      <c r="K15" s="17"/>
      <c r="L15" s="20">
        <f t="shared" si="3"/>
        <v>0</v>
      </c>
      <c r="M15" s="17"/>
      <c r="N15" s="33"/>
    </row>
    <row r="16" s="1" customFormat="1" ht="26.4" spans="1:14">
      <c r="A16" s="17" t="str">
        <f>'1'!A18</f>
        <v>DISEÑO DE ELEMENTOS DE MAQUINA</v>
      </c>
      <c r="B16" s="17"/>
      <c r="C16" s="17" t="str">
        <f>'1'!C18</f>
        <v>502-A</v>
      </c>
      <c r="D16" s="17" t="str">
        <f>'1'!D18</f>
        <v>IEME</v>
      </c>
      <c r="E16" s="17">
        <f>'1'!E18</f>
        <v>30</v>
      </c>
      <c r="F16" s="17"/>
      <c r="G16" s="17"/>
      <c r="H16" s="20">
        <f t="shared" si="0"/>
        <v>0</v>
      </c>
      <c r="I16" s="17">
        <f t="shared" si="1"/>
        <v>30</v>
      </c>
      <c r="J16" s="20">
        <f t="shared" si="2"/>
        <v>1</v>
      </c>
      <c r="K16" s="17"/>
      <c r="L16" s="20">
        <f t="shared" si="3"/>
        <v>0</v>
      </c>
      <c r="M16" s="17"/>
      <c r="N16" s="33"/>
    </row>
    <row r="17" s="1" customFormat="1" ht="26.4" spans="1:14">
      <c r="A17" s="17" t="str">
        <f>'1'!A21</f>
        <v>DISEÑO DE ELEMENTOS DE MAQUINA</v>
      </c>
      <c r="B17" s="17"/>
      <c r="C17" s="17" t="str">
        <f>'1'!C21</f>
        <v>502-B</v>
      </c>
      <c r="D17" s="17" t="str">
        <f>'1'!D21</f>
        <v>IEME</v>
      </c>
      <c r="E17" s="17">
        <f>'1'!E21</f>
        <v>16</v>
      </c>
      <c r="F17" s="17"/>
      <c r="G17" s="17"/>
      <c r="H17" s="20">
        <f t="shared" si="0"/>
        <v>0</v>
      </c>
      <c r="I17" s="17">
        <f t="shared" si="1"/>
        <v>16</v>
      </c>
      <c r="J17" s="20">
        <f t="shared" si="2"/>
        <v>1</v>
      </c>
      <c r="K17" s="17"/>
      <c r="L17" s="20">
        <f t="shared" si="3"/>
        <v>0</v>
      </c>
      <c r="M17" s="17"/>
      <c r="N17" s="33"/>
    </row>
    <row r="18" s="1" customFormat="1" ht="26.4" spans="1:14">
      <c r="A18" s="17" t="str">
        <f>'1'!A22</f>
        <v>DISEÑO DE ELEMENTOS DE MAQUINA</v>
      </c>
      <c r="B18" s="17"/>
      <c r="C18" s="17" t="str">
        <f>'1'!C22</f>
        <v>502-B</v>
      </c>
      <c r="D18" s="17" t="str">
        <f>'1'!D22</f>
        <v>IEME</v>
      </c>
      <c r="E18" s="17">
        <f>'1'!E22</f>
        <v>16</v>
      </c>
      <c r="F18" s="17"/>
      <c r="G18" s="17"/>
      <c r="H18" s="20">
        <f t="shared" si="0"/>
        <v>0</v>
      </c>
      <c r="I18" s="17">
        <f t="shared" si="1"/>
        <v>16</v>
      </c>
      <c r="J18" s="20">
        <f t="shared" si="2"/>
        <v>1</v>
      </c>
      <c r="K18" s="17"/>
      <c r="L18" s="20">
        <f t="shared" si="3"/>
        <v>0</v>
      </c>
      <c r="M18" s="17"/>
      <c r="N18" s="33"/>
    </row>
    <row r="19" s="1" customFormat="1" spans="1:14">
      <c r="A19" s="17">
        <f>'1'!A23</f>
        <v>0</v>
      </c>
      <c r="B19" s="17"/>
      <c r="C19" s="17">
        <f>'1'!C23</f>
        <v>0</v>
      </c>
      <c r="D19" s="17">
        <f>'1'!D23</f>
        <v>0</v>
      </c>
      <c r="E19" s="17">
        <f>'1'!E23</f>
        <v>0</v>
      </c>
      <c r="F19" s="17"/>
      <c r="G19" s="17"/>
      <c r="H19" s="20" t="e">
        <f t="shared" si="0"/>
        <v>#DIV/0!</v>
      </c>
      <c r="I19" s="17">
        <f t="shared" si="1"/>
        <v>0</v>
      </c>
      <c r="J19" s="20" t="e">
        <f t="shared" si="2"/>
        <v>#DIV/0!</v>
      </c>
      <c r="K19" s="17"/>
      <c r="L19" s="20" t="e">
        <f t="shared" si="3"/>
        <v>#DIV/0!</v>
      </c>
      <c r="M19" s="17"/>
      <c r="N19" s="33"/>
    </row>
    <row r="20" s="1" customFormat="1" spans="1:14">
      <c r="A20" s="17">
        <f>'1'!A24</f>
        <v>0</v>
      </c>
      <c r="B20" s="17"/>
      <c r="C20" s="17">
        <f>'1'!C24</f>
        <v>0</v>
      </c>
      <c r="D20" s="17">
        <f>'1'!D24</f>
        <v>0</v>
      </c>
      <c r="E20" s="17">
        <f>'1'!E24</f>
        <v>0</v>
      </c>
      <c r="F20" s="17"/>
      <c r="G20" s="17"/>
      <c r="H20" s="20" t="e">
        <f t="shared" si="0"/>
        <v>#DIV/0!</v>
      </c>
      <c r="I20" s="17">
        <f t="shared" si="1"/>
        <v>0</v>
      </c>
      <c r="J20" s="20" t="e">
        <f t="shared" si="2"/>
        <v>#DIV/0!</v>
      </c>
      <c r="K20" s="17"/>
      <c r="L20" s="20" t="e">
        <f t="shared" si="3"/>
        <v>#DIV/0!</v>
      </c>
      <c r="M20" s="17"/>
      <c r="N20" s="33"/>
    </row>
    <row r="21" s="1" customFormat="1" spans="1:14">
      <c r="A21" s="17">
        <f>'1'!A25</f>
        <v>0</v>
      </c>
      <c r="B21" s="17"/>
      <c r="C21" s="17">
        <f>'1'!C25</f>
        <v>0</v>
      </c>
      <c r="D21" s="17">
        <f>'1'!D25</f>
        <v>0</v>
      </c>
      <c r="E21" s="17">
        <f>'1'!E25</f>
        <v>0</v>
      </c>
      <c r="F21" s="17"/>
      <c r="G21" s="17"/>
      <c r="H21" s="20" t="e">
        <f t="shared" si="0"/>
        <v>#DIV/0!</v>
      </c>
      <c r="I21" s="17">
        <f t="shared" si="1"/>
        <v>0</v>
      </c>
      <c r="J21" s="20" t="e">
        <f t="shared" si="2"/>
        <v>#DIV/0!</v>
      </c>
      <c r="K21" s="17"/>
      <c r="L21" s="20" t="e">
        <f t="shared" si="3"/>
        <v>#DIV/0!</v>
      </c>
      <c r="M21" s="17"/>
      <c r="N21" s="33"/>
    </row>
    <row r="22" s="1" customFormat="1" spans="1:14">
      <c r="A22" s="17">
        <f>'1'!A26</f>
        <v>0</v>
      </c>
      <c r="B22" s="17"/>
      <c r="C22" s="17">
        <f>'1'!C26</f>
        <v>0</v>
      </c>
      <c r="D22" s="17">
        <f>'1'!D26</f>
        <v>0</v>
      </c>
      <c r="E22" s="17">
        <f>'1'!E26</f>
        <v>0</v>
      </c>
      <c r="F22" s="17"/>
      <c r="G22" s="17"/>
      <c r="H22" s="20" t="e">
        <f t="shared" si="0"/>
        <v>#DIV/0!</v>
      </c>
      <c r="I22" s="17">
        <f t="shared" si="1"/>
        <v>0</v>
      </c>
      <c r="J22" s="20" t="e">
        <f t="shared" si="2"/>
        <v>#DIV/0!</v>
      </c>
      <c r="K22" s="17"/>
      <c r="L22" s="20" t="e">
        <f t="shared" si="3"/>
        <v>#DIV/0!</v>
      </c>
      <c r="M22" s="17"/>
      <c r="N22" s="33"/>
    </row>
    <row r="23" s="1" customFormat="1" spans="1:14">
      <c r="A23" s="17">
        <f>'1'!A27</f>
        <v>0</v>
      </c>
      <c r="B23" s="17"/>
      <c r="C23" s="17">
        <f>'1'!C27</f>
        <v>0</v>
      </c>
      <c r="D23" s="17">
        <f>'1'!D27</f>
        <v>0</v>
      </c>
      <c r="E23" s="17">
        <f>'1'!E27</f>
        <v>0</v>
      </c>
      <c r="F23" s="17"/>
      <c r="G23" s="17"/>
      <c r="H23" s="20" t="e">
        <f t="shared" si="0"/>
        <v>#DIV/0!</v>
      </c>
      <c r="I23" s="17">
        <f t="shared" si="1"/>
        <v>0</v>
      </c>
      <c r="J23" s="20" t="e">
        <f t="shared" si="2"/>
        <v>#DIV/0!</v>
      </c>
      <c r="K23" s="17"/>
      <c r="L23" s="20" t="e">
        <f t="shared" si="3"/>
        <v>#DIV/0!</v>
      </c>
      <c r="M23" s="17"/>
      <c r="N23" s="33"/>
    </row>
    <row r="24" s="1" customFormat="1" spans="1:14">
      <c r="A24" s="17">
        <f>'1'!A28</f>
        <v>0</v>
      </c>
      <c r="B24" s="17"/>
      <c r="C24" s="17">
        <f>'1'!C28</f>
        <v>0</v>
      </c>
      <c r="D24" s="17">
        <f>'1'!D28</f>
        <v>0</v>
      </c>
      <c r="E24" s="17">
        <f>'1'!E28</f>
        <v>0</v>
      </c>
      <c r="F24" s="17"/>
      <c r="G24" s="17"/>
      <c r="H24" s="20" t="e">
        <f t="shared" si="0"/>
        <v>#DIV/0!</v>
      </c>
      <c r="I24" s="17">
        <f t="shared" si="1"/>
        <v>0</v>
      </c>
      <c r="J24" s="20" t="e">
        <f t="shared" si="2"/>
        <v>#DIV/0!</v>
      </c>
      <c r="K24" s="17"/>
      <c r="L24" s="20" t="e">
        <f t="shared" si="3"/>
        <v>#DIV/0!</v>
      </c>
      <c r="M24" s="17"/>
      <c r="N24" s="33"/>
    </row>
    <row r="25" s="1" customFormat="1" spans="1:14">
      <c r="A25" s="17">
        <f>'1'!A29</f>
        <v>0</v>
      </c>
      <c r="B25" s="17"/>
      <c r="C25" s="17">
        <f>'1'!C29</f>
        <v>0</v>
      </c>
      <c r="D25" s="17">
        <f>'1'!D29</f>
        <v>0</v>
      </c>
      <c r="E25" s="17">
        <f>'1'!E29</f>
        <v>0</v>
      </c>
      <c r="F25" s="17"/>
      <c r="G25" s="17"/>
      <c r="H25" s="20" t="e">
        <f t="shared" si="0"/>
        <v>#DIV/0!</v>
      </c>
      <c r="I25" s="17">
        <f t="shared" si="1"/>
        <v>0</v>
      </c>
      <c r="J25" s="20" t="e">
        <f t="shared" si="2"/>
        <v>#DIV/0!</v>
      </c>
      <c r="K25" s="17"/>
      <c r="L25" s="20" t="e">
        <f t="shared" si="3"/>
        <v>#DIV/0!</v>
      </c>
      <c r="M25" s="17"/>
      <c r="N25" s="33"/>
    </row>
    <row r="26" s="1" customFormat="1" spans="1:14">
      <c r="A26" s="17">
        <f>'1'!A30</f>
        <v>0</v>
      </c>
      <c r="B26" s="17"/>
      <c r="C26" s="17">
        <f>'1'!C30</f>
        <v>0</v>
      </c>
      <c r="D26" s="17">
        <f>'1'!D30</f>
        <v>0</v>
      </c>
      <c r="E26" s="17">
        <f>'1'!E30</f>
        <v>0</v>
      </c>
      <c r="F26" s="17"/>
      <c r="G26" s="17"/>
      <c r="H26" s="20" t="e">
        <f t="shared" si="0"/>
        <v>#DIV/0!</v>
      </c>
      <c r="I26" s="17">
        <f t="shared" si="1"/>
        <v>0</v>
      </c>
      <c r="J26" s="20" t="e">
        <f t="shared" si="2"/>
        <v>#DIV/0!</v>
      </c>
      <c r="K26" s="17"/>
      <c r="L26" s="20" t="e">
        <f t="shared" si="3"/>
        <v>#DIV/0!</v>
      </c>
      <c r="M26" s="17"/>
      <c r="N26" s="33"/>
    </row>
    <row r="27" s="1" customFormat="1" ht="16.5" customHeight="1" spans="1:14">
      <c r="A27" s="17">
        <f>'1'!A31</f>
        <v>0</v>
      </c>
      <c r="B27" s="17"/>
      <c r="C27" s="17">
        <f>'1'!C31</f>
        <v>0</v>
      </c>
      <c r="D27" s="17">
        <f>'1'!D31</f>
        <v>0</v>
      </c>
      <c r="E27" s="17">
        <f>'1'!E31</f>
        <v>0</v>
      </c>
      <c r="F27" s="17"/>
      <c r="G27" s="17"/>
      <c r="H27" s="20" t="e">
        <f t="shared" si="0"/>
        <v>#DIV/0!</v>
      </c>
      <c r="I27" s="17">
        <f t="shared" si="1"/>
        <v>0</v>
      </c>
      <c r="J27" s="20" t="e">
        <f t="shared" si="2"/>
        <v>#DIV/0!</v>
      </c>
      <c r="K27" s="17"/>
      <c r="L27" s="20" t="e">
        <f t="shared" si="3"/>
        <v>#DIV/0!</v>
      </c>
      <c r="M27" s="17"/>
      <c r="N27" s="33"/>
    </row>
    <row r="28" ht="13.95" spans="1:14">
      <c r="A28" s="21" t="s">
        <v>39</v>
      </c>
      <c r="B28" s="22" t="s">
        <v>40</v>
      </c>
      <c r="C28" s="22" t="s">
        <v>40</v>
      </c>
      <c r="D28" s="22" t="s">
        <v>40</v>
      </c>
      <c r="E28" s="22">
        <f>SUM(E14:E27)</f>
        <v>114</v>
      </c>
      <c r="F28" s="22">
        <f>SUM(F14:F27)</f>
        <v>0</v>
      </c>
      <c r="G28" s="22">
        <f>SUM(G14:G27)</f>
        <v>0</v>
      </c>
      <c r="H28" s="23">
        <f>SUM(F28:G28)/E28</f>
        <v>0</v>
      </c>
      <c r="I28" s="22">
        <f t="shared" si="1"/>
        <v>114</v>
      </c>
      <c r="J28" s="23">
        <f t="shared" si="2"/>
        <v>1</v>
      </c>
      <c r="K28" s="22">
        <f>SUM(K14:K27)</f>
        <v>0</v>
      </c>
      <c r="L28" s="23">
        <f t="shared" si="3"/>
        <v>0</v>
      </c>
      <c r="M28" s="22" t="e">
        <f>AVERAGE(M14:M27)</f>
        <v>#DIV/0!</v>
      </c>
      <c r="N28" s="34" t="e">
        <f>AVERAGE(N14:N27)</f>
        <v>#DIV/0!</v>
      </c>
    </row>
    <row r="30" ht="120" customHeight="1" spans="1:14">
      <c r="A30" s="24" t="s">
        <v>41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">
      <c r="A32" s="25"/>
    </row>
    <row r="33" spans="2:10">
      <c r="B33" s="26" t="s">
        <v>42</v>
      </c>
      <c r="C33" s="26"/>
      <c r="D33" s="26"/>
      <c r="G33" s="4" t="s">
        <v>43</v>
      </c>
      <c r="H33" s="4"/>
      <c r="I33" s="4"/>
      <c r="J33" s="4"/>
    </row>
    <row r="34" ht="62.25" customHeight="1" spans="2:10">
      <c r="B34" s="27"/>
      <c r="C34" s="27"/>
      <c r="D34" s="27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8" t="str">
        <f>B10</f>
        <v>MC. HECTOR MIGUEL AMADOR CHAGALA</v>
      </c>
      <c r="C37" s="28"/>
      <c r="D37" s="28"/>
      <c r="E37" s="29"/>
      <c r="F37" s="29"/>
      <c r="G37" s="28"/>
      <c r="H37" s="28"/>
      <c r="I37" s="28"/>
      <c r="J37" s="28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63" orientation="landscape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zoomScale="85" zoomScaleNormal="85" workbookViewId="0">
      <selection activeCell="Q18" sqref="Q18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3" width="5.55555555555556" style="2" customWidth="1"/>
    <col min="4" max="4" width="21.8888888888889" style="2" customWidth="1"/>
    <col min="5" max="5" width="9.44444444444444" style="2" customWidth="1"/>
    <col min="6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47</v>
      </c>
      <c r="F6" s="6"/>
      <c r="G6" s="6"/>
      <c r="H6" s="6"/>
      <c r="I6" s="30"/>
      <c r="J6" s="30"/>
      <c r="K6" s="30"/>
      <c r="L6" s="30"/>
      <c r="M6" s="30"/>
      <c r="N6" s="30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4.4" spans="1:14">
      <c r="A8" s="7" t="s">
        <v>5</v>
      </c>
      <c r="B8" s="8">
        <v>4</v>
      </c>
      <c r="C8" s="8"/>
      <c r="D8" s="9" t="s">
        <v>7</v>
      </c>
      <c r="E8" s="8">
        <f>'1'!E8</f>
        <v>4</v>
      </c>
      <c r="F8"/>
      <c r="G8" s="7" t="s">
        <v>8</v>
      </c>
      <c r="H8" s="8">
        <f>'1'!H8</f>
        <v>2</v>
      </c>
      <c r="I8" s="7" t="s">
        <v>9</v>
      </c>
      <c r="J8" s="7"/>
      <c r="K8" s="7"/>
      <c r="L8" s="8" t="str">
        <f>'1'!L8</f>
        <v>SEP2023- ENE2024</v>
      </c>
      <c r="M8" s="8"/>
      <c r="N8" s="8"/>
    </row>
    <row r="10" spans="1:12">
      <c r="A10" s="7" t="s">
        <v>11</v>
      </c>
      <c r="B10" s="8" t="str">
        <f>'1'!B10</f>
        <v>MC. HECTOR MIGUEL AMADOR CHAGALA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1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2"/>
    </row>
    <row r="14" s="1" customFormat="1" ht="26.4" spans="1:14">
      <c r="A14" s="17" t="str">
        <f>'1'!A14</f>
        <v>MECANICA DE MATERIALES</v>
      </c>
      <c r="B14" s="17"/>
      <c r="C14" s="17" t="str">
        <f>'1'!C14</f>
        <v>302-A</v>
      </c>
      <c r="D14" s="17" t="str">
        <f>'1'!D14</f>
        <v>IEME</v>
      </c>
      <c r="E14" s="17">
        <f>'1'!E14</f>
        <v>37</v>
      </c>
      <c r="F14" s="17"/>
      <c r="G14" s="17"/>
      <c r="H14" s="20">
        <f t="shared" ref="H14:H27" si="0">F14/E14</f>
        <v>0</v>
      </c>
      <c r="I14" s="17">
        <f t="shared" ref="I14:I28" si="1">(E14-SUM(F14:G14))-K14</f>
        <v>37</v>
      </c>
      <c r="J14" s="20">
        <f t="shared" ref="J14:J28" si="2">I14/E14</f>
        <v>1</v>
      </c>
      <c r="K14" s="17"/>
      <c r="L14" s="20">
        <f t="shared" ref="L14:L28" si="3">K14/E14</f>
        <v>0</v>
      </c>
      <c r="M14" s="17"/>
      <c r="N14" s="33"/>
    </row>
    <row r="15" s="1" customFormat="1" ht="26.4" spans="1:14">
      <c r="A15" s="17" t="str">
        <f>'1'!A16</f>
        <v>MECANICA DE MATERIALES</v>
      </c>
      <c r="B15" s="17"/>
      <c r="C15" s="17" t="str">
        <f>'1'!C16</f>
        <v>302-B</v>
      </c>
      <c r="D15" s="17" t="str">
        <f>'1'!D16</f>
        <v>IEME</v>
      </c>
      <c r="E15" s="17">
        <f>'1'!E16</f>
        <v>15</v>
      </c>
      <c r="F15" s="17"/>
      <c r="G15" s="17"/>
      <c r="H15" s="20">
        <f t="shared" si="0"/>
        <v>0</v>
      </c>
      <c r="I15" s="17">
        <f t="shared" si="1"/>
        <v>15</v>
      </c>
      <c r="J15" s="20">
        <f t="shared" si="2"/>
        <v>1</v>
      </c>
      <c r="K15" s="17"/>
      <c r="L15" s="20">
        <f t="shared" si="3"/>
        <v>0</v>
      </c>
      <c r="M15" s="17"/>
      <c r="N15" s="33"/>
    </row>
    <row r="16" s="1" customFormat="1" ht="26.4" spans="1:14">
      <c r="A16" s="17" t="str">
        <f>'1'!A18</f>
        <v>DISEÑO DE ELEMENTOS DE MAQUINA</v>
      </c>
      <c r="B16" s="17"/>
      <c r="C16" s="17" t="str">
        <f>'1'!C18</f>
        <v>502-A</v>
      </c>
      <c r="D16" s="17" t="str">
        <f>'1'!D18</f>
        <v>IEME</v>
      </c>
      <c r="E16" s="17">
        <f>'1'!E18</f>
        <v>30</v>
      </c>
      <c r="F16" s="17"/>
      <c r="G16" s="17"/>
      <c r="H16" s="20">
        <f t="shared" si="0"/>
        <v>0</v>
      </c>
      <c r="I16" s="17">
        <f t="shared" si="1"/>
        <v>30</v>
      </c>
      <c r="J16" s="20">
        <f t="shared" si="2"/>
        <v>1</v>
      </c>
      <c r="K16" s="17"/>
      <c r="L16" s="20">
        <f t="shared" si="3"/>
        <v>0</v>
      </c>
      <c r="M16" s="17"/>
      <c r="N16" s="33"/>
    </row>
    <row r="17" s="1" customFormat="1" ht="26.4" spans="1:14">
      <c r="A17" s="17" t="str">
        <f>'1'!A21</f>
        <v>DISEÑO DE ELEMENTOS DE MAQUINA</v>
      </c>
      <c r="B17" s="17"/>
      <c r="C17" s="17" t="str">
        <f>'1'!C21</f>
        <v>502-B</v>
      </c>
      <c r="D17" s="17" t="str">
        <f>'1'!D21</f>
        <v>IEME</v>
      </c>
      <c r="E17" s="17">
        <f>'1'!E21</f>
        <v>16</v>
      </c>
      <c r="F17" s="17"/>
      <c r="G17" s="17"/>
      <c r="H17" s="20">
        <f t="shared" si="0"/>
        <v>0</v>
      </c>
      <c r="I17" s="17">
        <f t="shared" si="1"/>
        <v>16</v>
      </c>
      <c r="J17" s="20">
        <f t="shared" si="2"/>
        <v>1</v>
      </c>
      <c r="K17" s="17"/>
      <c r="L17" s="20">
        <f t="shared" si="3"/>
        <v>0</v>
      </c>
      <c r="M17" s="17"/>
      <c r="N17" s="33"/>
    </row>
    <row r="18" s="1" customFormat="1" ht="26.4" spans="1:14">
      <c r="A18" s="17" t="str">
        <f>'1'!A22</f>
        <v>DISEÑO DE ELEMENTOS DE MAQUINA</v>
      </c>
      <c r="B18" s="17"/>
      <c r="C18" s="17" t="str">
        <f>'1'!C22</f>
        <v>502-B</v>
      </c>
      <c r="D18" s="17" t="str">
        <f>'1'!D22</f>
        <v>IEME</v>
      </c>
      <c r="E18" s="17">
        <f>'1'!E22</f>
        <v>16</v>
      </c>
      <c r="F18" s="17"/>
      <c r="G18" s="17"/>
      <c r="H18" s="20">
        <f t="shared" si="0"/>
        <v>0</v>
      </c>
      <c r="I18" s="17">
        <f t="shared" si="1"/>
        <v>16</v>
      </c>
      <c r="J18" s="20">
        <f t="shared" si="2"/>
        <v>1</v>
      </c>
      <c r="K18" s="17"/>
      <c r="L18" s="20">
        <f t="shared" si="3"/>
        <v>0</v>
      </c>
      <c r="M18" s="17"/>
      <c r="N18" s="33"/>
    </row>
    <row r="19" s="1" customFormat="1" spans="1:14">
      <c r="A19" s="17">
        <f>'1'!A23</f>
        <v>0</v>
      </c>
      <c r="B19" s="17"/>
      <c r="C19" s="17">
        <f>'1'!C23</f>
        <v>0</v>
      </c>
      <c r="D19" s="17">
        <f>'1'!D23</f>
        <v>0</v>
      </c>
      <c r="E19" s="17">
        <f>'1'!E23</f>
        <v>0</v>
      </c>
      <c r="F19" s="17"/>
      <c r="G19" s="17"/>
      <c r="H19" s="20" t="e">
        <f t="shared" si="0"/>
        <v>#DIV/0!</v>
      </c>
      <c r="I19" s="17">
        <f t="shared" si="1"/>
        <v>0</v>
      </c>
      <c r="J19" s="20" t="e">
        <f t="shared" si="2"/>
        <v>#DIV/0!</v>
      </c>
      <c r="K19" s="17"/>
      <c r="L19" s="20" t="e">
        <f t="shared" si="3"/>
        <v>#DIV/0!</v>
      </c>
      <c r="M19" s="17"/>
      <c r="N19" s="33"/>
    </row>
    <row r="20" s="1" customFormat="1" spans="1:14">
      <c r="A20" s="17">
        <f>'1'!A24</f>
        <v>0</v>
      </c>
      <c r="B20" s="17"/>
      <c r="C20" s="17">
        <f>'1'!C24</f>
        <v>0</v>
      </c>
      <c r="D20" s="17">
        <f>'1'!D24</f>
        <v>0</v>
      </c>
      <c r="E20" s="17">
        <f>'1'!E24</f>
        <v>0</v>
      </c>
      <c r="F20" s="17"/>
      <c r="G20" s="17"/>
      <c r="H20" s="20" t="e">
        <f t="shared" si="0"/>
        <v>#DIV/0!</v>
      </c>
      <c r="I20" s="17">
        <f t="shared" si="1"/>
        <v>0</v>
      </c>
      <c r="J20" s="20" t="e">
        <f t="shared" si="2"/>
        <v>#DIV/0!</v>
      </c>
      <c r="K20" s="17"/>
      <c r="L20" s="20" t="e">
        <f t="shared" si="3"/>
        <v>#DIV/0!</v>
      </c>
      <c r="M20" s="17"/>
      <c r="N20" s="33"/>
    </row>
    <row r="21" s="1" customFormat="1" spans="1:14">
      <c r="A21" s="17">
        <f>'1'!A25</f>
        <v>0</v>
      </c>
      <c r="B21" s="17"/>
      <c r="C21" s="17">
        <f>'1'!C25</f>
        <v>0</v>
      </c>
      <c r="D21" s="17">
        <f>'1'!D25</f>
        <v>0</v>
      </c>
      <c r="E21" s="17">
        <f>'1'!E25</f>
        <v>0</v>
      </c>
      <c r="F21" s="17"/>
      <c r="G21" s="17"/>
      <c r="H21" s="20" t="e">
        <f t="shared" si="0"/>
        <v>#DIV/0!</v>
      </c>
      <c r="I21" s="17">
        <f t="shared" si="1"/>
        <v>0</v>
      </c>
      <c r="J21" s="20" t="e">
        <f t="shared" si="2"/>
        <v>#DIV/0!</v>
      </c>
      <c r="K21" s="17"/>
      <c r="L21" s="20" t="e">
        <f t="shared" si="3"/>
        <v>#DIV/0!</v>
      </c>
      <c r="M21" s="17"/>
      <c r="N21" s="33"/>
    </row>
    <row r="22" s="1" customFormat="1" spans="1:14">
      <c r="A22" s="17">
        <f>'1'!A26</f>
        <v>0</v>
      </c>
      <c r="B22" s="17"/>
      <c r="C22" s="17">
        <f>'1'!C26</f>
        <v>0</v>
      </c>
      <c r="D22" s="17">
        <f>'1'!D26</f>
        <v>0</v>
      </c>
      <c r="E22" s="17">
        <f>'1'!E26</f>
        <v>0</v>
      </c>
      <c r="F22" s="17"/>
      <c r="G22" s="17"/>
      <c r="H22" s="20" t="e">
        <f t="shared" si="0"/>
        <v>#DIV/0!</v>
      </c>
      <c r="I22" s="17">
        <f t="shared" si="1"/>
        <v>0</v>
      </c>
      <c r="J22" s="20" t="e">
        <f t="shared" si="2"/>
        <v>#DIV/0!</v>
      </c>
      <c r="K22" s="17"/>
      <c r="L22" s="20" t="e">
        <f t="shared" si="3"/>
        <v>#DIV/0!</v>
      </c>
      <c r="M22" s="17"/>
      <c r="N22" s="33"/>
    </row>
    <row r="23" s="1" customFormat="1" spans="1:14">
      <c r="A23" s="17">
        <f>'1'!A27</f>
        <v>0</v>
      </c>
      <c r="B23" s="17"/>
      <c r="C23" s="17">
        <f>'1'!C27</f>
        <v>0</v>
      </c>
      <c r="D23" s="17">
        <f>'1'!D27</f>
        <v>0</v>
      </c>
      <c r="E23" s="17">
        <f>'1'!E27</f>
        <v>0</v>
      </c>
      <c r="F23" s="17"/>
      <c r="G23" s="17"/>
      <c r="H23" s="20" t="e">
        <f t="shared" si="0"/>
        <v>#DIV/0!</v>
      </c>
      <c r="I23" s="17">
        <f t="shared" si="1"/>
        <v>0</v>
      </c>
      <c r="J23" s="20" t="e">
        <f t="shared" si="2"/>
        <v>#DIV/0!</v>
      </c>
      <c r="K23" s="17"/>
      <c r="L23" s="20" t="e">
        <f t="shared" si="3"/>
        <v>#DIV/0!</v>
      </c>
      <c r="M23" s="17"/>
      <c r="N23" s="33"/>
    </row>
    <row r="24" s="1" customFormat="1" spans="1:14">
      <c r="A24" s="17">
        <f>'1'!A28</f>
        <v>0</v>
      </c>
      <c r="B24" s="17"/>
      <c r="C24" s="17">
        <f>'1'!C28</f>
        <v>0</v>
      </c>
      <c r="D24" s="17">
        <f>'1'!D28</f>
        <v>0</v>
      </c>
      <c r="E24" s="17">
        <f>'1'!E28</f>
        <v>0</v>
      </c>
      <c r="F24" s="17"/>
      <c r="G24" s="17"/>
      <c r="H24" s="20" t="e">
        <f t="shared" si="0"/>
        <v>#DIV/0!</v>
      </c>
      <c r="I24" s="17">
        <f t="shared" si="1"/>
        <v>0</v>
      </c>
      <c r="J24" s="20" t="e">
        <f t="shared" si="2"/>
        <v>#DIV/0!</v>
      </c>
      <c r="K24" s="17"/>
      <c r="L24" s="20" t="e">
        <f t="shared" si="3"/>
        <v>#DIV/0!</v>
      </c>
      <c r="M24" s="17"/>
      <c r="N24" s="33"/>
    </row>
    <row r="25" s="1" customFormat="1" spans="1:14">
      <c r="A25" s="17">
        <f>'1'!A29</f>
        <v>0</v>
      </c>
      <c r="B25" s="17"/>
      <c r="C25" s="17">
        <f>'1'!C29</f>
        <v>0</v>
      </c>
      <c r="D25" s="17">
        <f>'1'!D29</f>
        <v>0</v>
      </c>
      <c r="E25" s="17">
        <f>'1'!E29</f>
        <v>0</v>
      </c>
      <c r="F25" s="17"/>
      <c r="G25" s="17"/>
      <c r="H25" s="20" t="e">
        <f t="shared" si="0"/>
        <v>#DIV/0!</v>
      </c>
      <c r="I25" s="17">
        <f t="shared" si="1"/>
        <v>0</v>
      </c>
      <c r="J25" s="20" t="e">
        <f t="shared" si="2"/>
        <v>#DIV/0!</v>
      </c>
      <c r="K25" s="17"/>
      <c r="L25" s="20" t="e">
        <f t="shared" si="3"/>
        <v>#DIV/0!</v>
      </c>
      <c r="M25" s="17"/>
      <c r="N25" s="33"/>
    </row>
    <row r="26" s="1" customFormat="1" spans="1:14">
      <c r="A26" s="17">
        <f>'1'!A30</f>
        <v>0</v>
      </c>
      <c r="B26" s="17"/>
      <c r="C26" s="17">
        <f>'1'!C30</f>
        <v>0</v>
      </c>
      <c r="D26" s="17">
        <f>'1'!D30</f>
        <v>0</v>
      </c>
      <c r="E26" s="17">
        <f>'1'!E30</f>
        <v>0</v>
      </c>
      <c r="F26" s="17"/>
      <c r="G26" s="17"/>
      <c r="H26" s="20" t="e">
        <f t="shared" si="0"/>
        <v>#DIV/0!</v>
      </c>
      <c r="I26" s="17">
        <f t="shared" si="1"/>
        <v>0</v>
      </c>
      <c r="J26" s="20" t="e">
        <f t="shared" si="2"/>
        <v>#DIV/0!</v>
      </c>
      <c r="K26" s="17"/>
      <c r="L26" s="20" t="e">
        <f t="shared" si="3"/>
        <v>#DIV/0!</v>
      </c>
      <c r="M26" s="17"/>
      <c r="N26" s="33"/>
    </row>
    <row r="27" s="1" customFormat="1" ht="16.5" customHeight="1" spans="1:14">
      <c r="A27" s="17">
        <f>'1'!A31</f>
        <v>0</v>
      </c>
      <c r="B27" s="17"/>
      <c r="C27" s="17">
        <f>'1'!C31</f>
        <v>0</v>
      </c>
      <c r="D27" s="17">
        <f>'1'!D31</f>
        <v>0</v>
      </c>
      <c r="E27" s="17">
        <f>'1'!E31</f>
        <v>0</v>
      </c>
      <c r="F27" s="17"/>
      <c r="G27" s="17"/>
      <c r="H27" s="20" t="e">
        <f t="shared" si="0"/>
        <v>#DIV/0!</v>
      </c>
      <c r="I27" s="17">
        <f t="shared" si="1"/>
        <v>0</v>
      </c>
      <c r="J27" s="20" t="e">
        <f t="shared" si="2"/>
        <v>#DIV/0!</v>
      </c>
      <c r="K27" s="17"/>
      <c r="L27" s="20" t="e">
        <f t="shared" si="3"/>
        <v>#DIV/0!</v>
      </c>
      <c r="M27" s="17"/>
      <c r="N27" s="33"/>
    </row>
    <row r="28" ht="13.95" spans="1:14">
      <c r="A28" s="21" t="s">
        <v>39</v>
      </c>
      <c r="B28" s="22" t="s">
        <v>40</v>
      </c>
      <c r="C28" s="22" t="s">
        <v>40</v>
      </c>
      <c r="D28" s="22" t="s">
        <v>40</v>
      </c>
      <c r="E28" s="22">
        <f>SUM(E14:E27)</f>
        <v>114</v>
      </c>
      <c r="F28" s="22">
        <f>SUM(F14:F27)</f>
        <v>0</v>
      </c>
      <c r="G28" s="22">
        <f>SUM(G14:G27)</f>
        <v>0</v>
      </c>
      <c r="H28" s="23">
        <f>SUM(F28:G28)/E28</f>
        <v>0</v>
      </c>
      <c r="I28" s="22">
        <f t="shared" si="1"/>
        <v>114</v>
      </c>
      <c r="J28" s="23">
        <f t="shared" si="2"/>
        <v>1</v>
      </c>
      <c r="K28" s="22">
        <f>SUM(K14:K27)</f>
        <v>0</v>
      </c>
      <c r="L28" s="23">
        <f t="shared" si="3"/>
        <v>0</v>
      </c>
      <c r="M28" s="22" t="e">
        <f>AVERAGE(M14:M27)</f>
        <v>#DIV/0!</v>
      </c>
      <c r="N28" s="34" t="e">
        <f>AVERAGE(N14:N27)</f>
        <v>#DIV/0!</v>
      </c>
    </row>
    <row r="30" ht="120" customHeight="1" spans="1:14">
      <c r="A30" s="24" t="s">
        <v>41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">
      <c r="A32" s="25"/>
    </row>
    <row r="33" spans="2:10">
      <c r="B33" s="26" t="s">
        <v>42</v>
      </c>
      <c r="C33" s="26"/>
      <c r="D33" s="26"/>
      <c r="G33" s="4" t="s">
        <v>43</v>
      </c>
      <c r="H33" s="4"/>
      <c r="I33" s="4"/>
      <c r="J33" s="4"/>
    </row>
    <row r="34" ht="62.25" customHeight="1" spans="2:10">
      <c r="B34" s="27"/>
      <c r="C34" s="27"/>
      <c r="D34" s="27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8" t="str">
        <f>B10</f>
        <v>MC. HECTOR MIGUEL AMADOR CHAGALA</v>
      </c>
      <c r="C37" s="28"/>
      <c r="D37" s="28"/>
      <c r="E37" s="29"/>
      <c r="F37" s="29"/>
      <c r="G37" s="28"/>
      <c r="H37" s="28"/>
      <c r="I37" s="28"/>
      <c r="J37" s="28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63" orientation="landscape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37"/>
  <sheetViews>
    <sheetView tabSelected="1" workbookViewId="0">
      <selection activeCell="M25" sqref="M25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3" width="5.55555555555556" style="2" customWidth="1"/>
    <col min="4" max="4" width="21.8888888888889" style="2" customWidth="1"/>
    <col min="5" max="5" width="9.44444444444444" style="2" customWidth="1"/>
    <col min="6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48</v>
      </c>
      <c r="F6" s="6"/>
      <c r="G6" s="6"/>
      <c r="H6" s="6"/>
      <c r="I6" s="30"/>
      <c r="J6" s="30"/>
      <c r="K6" s="30"/>
      <c r="L6" s="30"/>
      <c r="M6" s="30"/>
      <c r="N6" s="30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4.4" spans="1:14">
      <c r="A8" s="7" t="s">
        <v>5</v>
      </c>
      <c r="B8" s="8" t="s">
        <v>49</v>
      </c>
      <c r="C8" s="8"/>
      <c r="D8" s="9" t="s">
        <v>7</v>
      </c>
      <c r="E8" s="8">
        <f>'1'!E8</f>
        <v>4</v>
      </c>
      <c r="F8"/>
      <c r="G8" s="7" t="s">
        <v>8</v>
      </c>
      <c r="H8" s="8">
        <f>'1'!H8</f>
        <v>2</v>
      </c>
      <c r="I8" s="7" t="s">
        <v>9</v>
      </c>
      <c r="J8" s="7"/>
      <c r="K8" s="7"/>
      <c r="L8" s="8" t="str">
        <f>'1'!L8</f>
        <v>SEP2023- ENE2024</v>
      </c>
      <c r="M8" s="8"/>
      <c r="N8" s="8"/>
    </row>
    <row r="10" spans="1:12">
      <c r="A10" s="7" t="s">
        <v>11</v>
      </c>
      <c r="B10" s="8" t="s">
        <v>12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1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2"/>
    </row>
    <row r="14" s="1" customFormat="1" spans="1:14">
      <c r="A14" s="17" t="s">
        <v>28</v>
      </c>
      <c r="B14" s="17" t="s">
        <v>32</v>
      </c>
      <c r="C14" s="18" t="s">
        <v>30</v>
      </c>
      <c r="D14" s="17" t="s">
        <v>31</v>
      </c>
      <c r="E14" s="17">
        <v>36</v>
      </c>
      <c r="F14" s="17">
        <v>26</v>
      </c>
      <c r="G14" s="17">
        <v>4</v>
      </c>
      <c r="H14" s="19">
        <v>0.83</v>
      </c>
      <c r="I14" s="17">
        <v>6</v>
      </c>
      <c r="J14" s="19">
        <v>0.17</v>
      </c>
      <c r="K14" s="17">
        <v>0</v>
      </c>
      <c r="L14" s="19">
        <v>0</v>
      </c>
      <c r="M14" s="17">
        <v>64</v>
      </c>
      <c r="N14" s="19">
        <v>0.83</v>
      </c>
    </row>
    <row r="15" s="1" customFormat="1" spans="1:14">
      <c r="A15" s="17" t="s">
        <v>28</v>
      </c>
      <c r="B15" s="17" t="s">
        <v>29</v>
      </c>
      <c r="C15" s="18" t="s">
        <v>33</v>
      </c>
      <c r="D15" s="17" t="s">
        <v>31</v>
      </c>
      <c r="E15" s="17">
        <v>15</v>
      </c>
      <c r="F15" s="17">
        <v>6</v>
      </c>
      <c r="G15" s="17">
        <v>5</v>
      </c>
      <c r="H15" s="19">
        <v>0.73</v>
      </c>
      <c r="I15" s="17">
        <v>4</v>
      </c>
      <c r="J15" s="19">
        <v>0.27</v>
      </c>
      <c r="K15" s="17">
        <v>0</v>
      </c>
      <c r="L15" s="19">
        <v>0</v>
      </c>
      <c r="M15" s="17">
        <v>55</v>
      </c>
      <c r="N15" s="19">
        <v>0.73</v>
      </c>
    </row>
    <row r="16" s="1" customFormat="1" spans="1:14">
      <c r="A16" s="17" t="s">
        <v>34</v>
      </c>
      <c r="B16" s="17" t="s">
        <v>36</v>
      </c>
      <c r="C16" s="18" t="s">
        <v>35</v>
      </c>
      <c r="D16" s="17" t="s">
        <v>31</v>
      </c>
      <c r="E16" s="17">
        <v>30</v>
      </c>
      <c r="F16" s="17">
        <v>24</v>
      </c>
      <c r="G16" s="17">
        <v>5</v>
      </c>
      <c r="H16" s="19">
        <v>0.97</v>
      </c>
      <c r="I16" s="17">
        <v>1</v>
      </c>
      <c r="J16" s="19">
        <v>0.03</v>
      </c>
      <c r="K16" s="17">
        <v>0</v>
      </c>
      <c r="L16" s="19">
        <v>0</v>
      </c>
      <c r="M16" s="17">
        <v>85</v>
      </c>
      <c r="N16" s="19">
        <v>0.97</v>
      </c>
    </row>
    <row r="17" s="1" customFormat="1" spans="1:14">
      <c r="A17" s="17" t="s">
        <v>34</v>
      </c>
      <c r="B17" s="17" t="s">
        <v>32</v>
      </c>
      <c r="C17" s="18" t="s">
        <v>37</v>
      </c>
      <c r="D17" s="17" t="s">
        <v>31</v>
      </c>
      <c r="E17" s="17">
        <v>16</v>
      </c>
      <c r="F17" s="17">
        <v>14</v>
      </c>
      <c r="G17" s="17">
        <v>2</v>
      </c>
      <c r="H17" s="19">
        <v>1</v>
      </c>
      <c r="I17" s="17">
        <v>0</v>
      </c>
      <c r="J17" s="19">
        <v>0</v>
      </c>
      <c r="K17" s="17">
        <v>0</v>
      </c>
      <c r="L17" s="19">
        <v>0</v>
      </c>
      <c r="M17" s="17">
        <v>85</v>
      </c>
      <c r="N17" s="19">
        <v>0.63</v>
      </c>
    </row>
    <row r="18" s="1" customFormat="1" spans="1:14">
      <c r="A18" s="17">
        <v>0</v>
      </c>
      <c r="B18" s="17"/>
      <c r="C18" s="18">
        <v>0</v>
      </c>
      <c r="D18" s="17">
        <v>0</v>
      </c>
      <c r="E18" s="17">
        <v>0</v>
      </c>
      <c r="F18" s="17"/>
      <c r="G18" s="17"/>
      <c r="H18" s="20"/>
      <c r="I18" s="17">
        <v>0</v>
      </c>
      <c r="J18" s="20"/>
      <c r="K18" s="17"/>
      <c r="L18" s="20"/>
      <c r="M18" s="17"/>
      <c r="N18" s="33"/>
    </row>
    <row r="19" s="1" customFormat="1" spans="1:14">
      <c r="A19" s="17">
        <f>'1'!A23</f>
        <v>0</v>
      </c>
      <c r="B19" s="17"/>
      <c r="C19" s="17">
        <f>'1'!C23</f>
        <v>0</v>
      </c>
      <c r="D19" s="17">
        <f>'1'!D23</f>
        <v>0</v>
      </c>
      <c r="E19" s="17">
        <f>'1'!E23</f>
        <v>0</v>
      </c>
      <c r="F19" s="17"/>
      <c r="G19" s="17"/>
      <c r="H19" s="20"/>
      <c r="I19" s="17">
        <f t="shared" ref="I19:I28" si="0">(E19-SUM(F19:G19))-K19</f>
        <v>0</v>
      </c>
      <c r="J19" s="20"/>
      <c r="K19" s="17"/>
      <c r="L19" s="20"/>
      <c r="M19" s="17"/>
      <c r="N19" s="33"/>
    </row>
    <row r="20" s="1" customFormat="1" spans="1:14">
      <c r="A20" s="17">
        <f>'1'!A24</f>
        <v>0</v>
      </c>
      <c r="B20" s="17"/>
      <c r="C20" s="17">
        <f>'1'!C24</f>
        <v>0</v>
      </c>
      <c r="D20" s="17">
        <f>'1'!D24</f>
        <v>0</v>
      </c>
      <c r="E20" s="17">
        <f>'1'!E24</f>
        <v>0</v>
      </c>
      <c r="F20" s="17"/>
      <c r="G20" s="17"/>
      <c r="H20" s="20"/>
      <c r="I20" s="17">
        <f t="shared" si="0"/>
        <v>0</v>
      </c>
      <c r="J20" s="20"/>
      <c r="K20" s="17"/>
      <c r="L20" s="20"/>
      <c r="M20" s="17"/>
      <c r="N20" s="33"/>
    </row>
    <row r="21" s="1" customFormat="1" spans="1:14">
      <c r="A21" s="17">
        <f>'1'!A25</f>
        <v>0</v>
      </c>
      <c r="B21" s="17"/>
      <c r="C21" s="17">
        <f>'1'!C25</f>
        <v>0</v>
      </c>
      <c r="D21" s="17">
        <f>'1'!D25</f>
        <v>0</v>
      </c>
      <c r="E21" s="17">
        <f>'1'!E25</f>
        <v>0</v>
      </c>
      <c r="F21" s="17"/>
      <c r="G21" s="17"/>
      <c r="H21" s="20"/>
      <c r="I21" s="17">
        <f t="shared" si="0"/>
        <v>0</v>
      </c>
      <c r="J21" s="20"/>
      <c r="K21" s="17"/>
      <c r="L21" s="20"/>
      <c r="M21" s="17"/>
      <c r="N21" s="33"/>
    </row>
    <row r="22" s="1" customFormat="1" spans="1:14">
      <c r="A22" s="17">
        <f>'1'!A26</f>
        <v>0</v>
      </c>
      <c r="B22" s="17"/>
      <c r="C22" s="17">
        <f>'1'!C26</f>
        <v>0</v>
      </c>
      <c r="D22" s="17">
        <f>'1'!D26</f>
        <v>0</v>
      </c>
      <c r="E22" s="17">
        <f>'1'!E26</f>
        <v>0</v>
      </c>
      <c r="F22" s="17"/>
      <c r="G22" s="17"/>
      <c r="H22" s="20"/>
      <c r="I22" s="17">
        <f t="shared" si="0"/>
        <v>0</v>
      </c>
      <c r="J22" s="20"/>
      <c r="K22" s="17"/>
      <c r="L22" s="20"/>
      <c r="M22" s="17"/>
      <c r="N22" s="33"/>
    </row>
    <row r="23" s="1" customFormat="1" spans="1:14">
      <c r="A23" s="17">
        <f>'1'!A27</f>
        <v>0</v>
      </c>
      <c r="B23" s="17"/>
      <c r="C23" s="17">
        <f>'1'!C27</f>
        <v>0</v>
      </c>
      <c r="D23" s="17">
        <f>'1'!D27</f>
        <v>0</v>
      </c>
      <c r="E23" s="17">
        <f>'1'!E27</f>
        <v>0</v>
      </c>
      <c r="F23" s="17"/>
      <c r="G23" s="17"/>
      <c r="H23" s="20"/>
      <c r="I23" s="17">
        <f t="shared" si="0"/>
        <v>0</v>
      </c>
      <c r="J23" s="20"/>
      <c r="K23" s="17"/>
      <c r="L23" s="20"/>
      <c r="M23" s="17"/>
      <c r="N23" s="33"/>
    </row>
    <row r="24" s="1" customFormat="1" spans="1:14">
      <c r="A24" s="17">
        <f>'1'!A28</f>
        <v>0</v>
      </c>
      <c r="B24" s="17"/>
      <c r="C24" s="17">
        <f>'1'!C28</f>
        <v>0</v>
      </c>
      <c r="D24" s="17">
        <f>'1'!D28</f>
        <v>0</v>
      </c>
      <c r="E24" s="17">
        <f>'1'!E28</f>
        <v>0</v>
      </c>
      <c r="F24" s="17"/>
      <c r="G24" s="17"/>
      <c r="H24" s="20"/>
      <c r="I24" s="17">
        <f t="shared" si="0"/>
        <v>0</v>
      </c>
      <c r="J24" s="20"/>
      <c r="K24" s="17"/>
      <c r="L24" s="20"/>
      <c r="M24" s="17"/>
      <c r="N24" s="33"/>
    </row>
    <row r="25" s="1" customFormat="1" spans="1:14">
      <c r="A25" s="17">
        <f>'1'!A29</f>
        <v>0</v>
      </c>
      <c r="B25" s="17"/>
      <c r="C25" s="17">
        <f>'1'!C29</f>
        <v>0</v>
      </c>
      <c r="D25" s="17">
        <f>'1'!D29</f>
        <v>0</v>
      </c>
      <c r="E25" s="17">
        <f>'1'!E29</f>
        <v>0</v>
      </c>
      <c r="F25" s="17"/>
      <c r="G25" s="17"/>
      <c r="H25" s="20"/>
      <c r="I25" s="17">
        <f t="shared" si="0"/>
        <v>0</v>
      </c>
      <c r="J25" s="20"/>
      <c r="K25" s="17"/>
      <c r="L25" s="20"/>
      <c r="M25" s="17"/>
      <c r="N25" s="33"/>
    </row>
    <row r="26" s="1" customFormat="1" spans="1:14">
      <c r="A26" s="17">
        <f>'1'!A30</f>
        <v>0</v>
      </c>
      <c r="B26" s="17"/>
      <c r="C26" s="17">
        <f>'1'!C30</f>
        <v>0</v>
      </c>
      <c r="D26" s="17">
        <f>'1'!D30</f>
        <v>0</v>
      </c>
      <c r="E26" s="17">
        <f>'1'!E30</f>
        <v>0</v>
      </c>
      <c r="F26" s="17"/>
      <c r="G26" s="17"/>
      <c r="H26" s="20"/>
      <c r="I26" s="17">
        <f t="shared" si="0"/>
        <v>0</v>
      </c>
      <c r="J26" s="20"/>
      <c r="K26" s="17"/>
      <c r="L26" s="20"/>
      <c r="M26" s="17"/>
      <c r="N26" s="33"/>
    </row>
    <row r="27" s="1" customFormat="1" ht="16.5" customHeight="1" spans="1:14">
      <c r="A27" s="17">
        <f>'1'!A31</f>
        <v>0</v>
      </c>
      <c r="B27" s="17"/>
      <c r="C27" s="17">
        <f>'1'!C31</f>
        <v>0</v>
      </c>
      <c r="D27" s="17">
        <f>'1'!D31</f>
        <v>0</v>
      </c>
      <c r="E27" s="17">
        <f>'1'!E31</f>
        <v>0</v>
      </c>
      <c r="F27" s="17"/>
      <c r="G27" s="17"/>
      <c r="H27" s="20"/>
      <c r="I27" s="17">
        <f t="shared" si="0"/>
        <v>0</v>
      </c>
      <c r="J27" s="20"/>
      <c r="K27" s="17"/>
      <c r="L27" s="20"/>
      <c r="M27" s="17"/>
      <c r="N27" s="33"/>
    </row>
    <row r="28" ht="13.95" spans="1:14">
      <c r="A28" s="21" t="s">
        <v>39</v>
      </c>
      <c r="B28" s="22" t="s">
        <v>40</v>
      </c>
      <c r="C28" s="22" t="s">
        <v>40</v>
      </c>
      <c r="D28" s="22" t="s">
        <v>40</v>
      </c>
      <c r="E28" s="22">
        <f>SUM(E14:E27)</f>
        <v>97</v>
      </c>
      <c r="F28" s="22">
        <f>SUM(F14:F27)</f>
        <v>70</v>
      </c>
      <c r="G28" s="22">
        <f>SUM(G14:G27)</f>
        <v>16</v>
      </c>
      <c r="H28" s="23">
        <f>SUM(F28:G28)/E28</f>
        <v>0.88659793814433</v>
      </c>
      <c r="I28" s="22">
        <f t="shared" si="0"/>
        <v>11</v>
      </c>
      <c r="J28" s="23">
        <f t="shared" ref="J28" si="1">I28/E28</f>
        <v>0.11340206185567</v>
      </c>
      <c r="K28" s="22">
        <f>SUM(K14:K27)</f>
        <v>0</v>
      </c>
      <c r="L28" s="23">
        <f t="shared" ref="L28" si="2">K28/E28</f>
        <v>0</v>
      </c>
      <c r="M28" s="22">
        <f>AVERAGE(M14:M27)</f>
        <v>72.25</v>
      </c>
      <c r="N28" s="34">
        <f>AVERAGE(N14:N27)</f>
        <v>0.79</v>
      </c>
    </row>
    <row r="30" ht="120" customHeight="1" spans="1:14">
      <c r="A30" s="24" t="s">
        <v>41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2" spans="1:1">
      <c r="A32" s="25"/>
    </row>
    <row r="33" spans="2:10">
      <c r="B33" s="26" t="s">
        <v>42</v>
      </c>
      <c r="C33" s="26"/>
      <c r="D33" s="26"/>
      <c r="G33" s="4" t="s">
        <v>43</v>
      </c>
      <c r="H33" s="4"/>
      <c r="I33" s="4"/>
      <c r="J33" s="4"/>
    </row>
    <row r="34" ht="62.25" customHeight="1" spans="2:10">
      <c r="B34" s="27"/>
      <c r="C34" s="27"/>
      <c r="D34" s="27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8" t="str">
        <f>B10</f>
        <v>MC. HECTOR MIGUEL AMADOR CHAGALA</v>
      </c>
      <c r="C37" s="28"/>
      <c r="D37" s="28"/>
      <c r="E37" s="29"/>
      <c r="F37" s="29"/>
      <c r="G37" s="28" t="s">
        <v>50</v>
      </c>
      <c r="H37" s="28"/>
      <c r="I37" s="28"/>
      <c r="J37" s="28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67" orientation="landscape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Final</vt:lpstr>
      <vt:lpstr>Hoja6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2021-11-22T14:45:00Z</dcterms:created>
  <dcterms:modified xsi:type="dcterms:W3CDTF">2024-01-12T22:52:05Z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3B031DE8B4DC447794B4AB4652955F65_12</vt:lpwstr>
  </property>
  <property fmtid="{D5CDD505-2E9C-101B-9397-08002B2CF9AE}" pid="3" name="KSOProductBuildVer">
    <vt:lpwstr>2058-12.2.0.13359</vt:lpwstr>
  </property>
</Properties>
</file>