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F:\SEMESTRE AGOSTO-DICIEMBRE 2023\REPORTE 1 SGI\"/>
    </mc:Choice>
  </mc:AlternateContent>
  <xr:revisionPtr revIDLastSave="0" documentId="13_ncr:1_{F299EF61-4F80-4CD7-8A6E-A20B8945ED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B34" i="1"/>
  <c r="B35" i="1"/>
  <c r="B36" i="1"/>
  <c r="B24" i="1"/>
  <c r="B25" i="1"/>
  <c r="B26" i="1"/>
  <c r="B27" i="1"/>
  <c r="B28" i="1"/>
  <c r="B29" i="1"/>
  <c r="B30" i="1"/>
  <c r="B31" i="1"/>
  <c r="B32" i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Q56" i="5" s="1"/>
  <c r="P56" i="4"/>
  <c r="O56" i="4"/>
  <c r="N56" i="4"/>
  <c r="M56" i="4"/>
  <c r="L56" i="4"/>
  <c r="K56" i="4"/>
  <c r="J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Q56" i="4" s="1"/>
  <c r="P56" i="3"/>
  <c r="O56" i="3"/>
  <c r="N56" i="3"/>
  <c r="M56" i="3"/>
  <c r="L56" i="3"/>
  <c r="K56" i="3"/>
  <c r="J56" i="3"/>
  <c r="P55" i="3"/>
  <c r="P58" i="3" s="1"/>
  <c r="O55" i="3"/>
  <c r="O58" i="3" s="1"/>
  <c r="N55" i="3"/>
  <c r="N58" i="3" s="1"/>
  <c r="M55" i="3"/>
  <c r="M58" i="3" s="1"/>
  <c r="L55" i="3"/>
  <c r="L58" i="3" s="1"/>
  <c r="K55" i="3"/>
  <c r="K58" i="3" s="1"/>
  <c r="J55" i="3"/>
  <c r="J58" i="3" s="1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Q56" i="3" s="1"/>
  <c r="Q56" i="6" l="1"/>
  <c r="M58" i="6"/>
  <c r="O58" i="6"/>
  <c r="Q54" i="6"/>
  <c r="Q57" i="6" s="1"/>
  <c r="Q55" i="6"/>
  <c r="Q58" i="6" s="1"/>
  <c r="Q54" i="5"/>
  <c r="Q57" i="5" s="1"/>
  <c r="Q55" i="5"/>
  <c r="Q58" i="5" s="1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49" i="1" l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Q57" i="1" l="1"/>
</calcChain>
</file>

<file path=xl/sharedStrings.xml><?xml version="1.0" encoding="utf-8"?>
<sst xmlns="http://schemas.openxmlformats.org/spreadsheetml/2006/main" count="298" uniqueCount="195">
  <si>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</si>
  <si>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</si>
  <si>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</si>
  <si>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</si>
  <si>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</si>
  <si>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</si>
  <si>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</si>
  <si>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</si>
  <si>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</si>
  <si>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</si>
  <si>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</si>
  <si>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</si>
  <si>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</si>
  <si>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</si>
  <si>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</si>
  <si>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</si>
  <si>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</si>
  <si>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</si>
  <si>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</si>
  <si>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</si>
  <si>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</si>
  <si>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</si>
  <si>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</si>
  <si>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</si>
  <si>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PABLO PROMOTOR CAMPECHANO</t>
  </si>
  <si>
    <t>LUNA RODRIGUEZ DILAN</t>
  </si>
  <si>
    <t>TEOBA HERRERA ROCIO</t>
  </si>
  <si>
    <t>221U0526</t>
  </si>
  <si>
    <t>221U0531</t>
  </si>
  <si>
    <t>221U0532</t>
  </si>
  <si>
    <t>221U0537</t>
  </si>
  <si>
    <t>221U0538</t>
  </si>
  <si>
    <t>221U0541</t>
  </si>
  <si>
    <t>221U0544</t>
  </si>
  <si>
    <t>221U0807</t>
  </si>
  <si>
    <t>ALEMAN GONZALEZ MARIA FERNANDA</t>
  </si>
  <si>
    <t>ACOSTA BUSTAMANTE HECTOR JOSE</t>
  </si>
  <si>
    <t>ANTELE GARCIA CHELSEA VALERIA</t>
  </si>
  <si>
    <t>CANSINO DOMINGUEZ WENDY LIZZETH</t>
  </si>
  <si>
    <t>COYOLT LUCIANO KEVIN</t>
  </si>
  <si>
    <t>DOMINGUEZ GOMEZ MOISES</t>
  </si>
  <si>
    <t>EUGENIO DURAN IRIS ANETH</t>
  </si>
  <si>
    <t>FILIDOR DOMINGUEZ KARLA LISSET</t>
  </si>
  <si>
    <t>FISCAL MEMECHI JOSE GABRIEL</t>
  </si>
  <si>
    <t>HERNANDEZ DOMINGUEZ JULIO CESAR</t>
  </si>
  <si>
    <t>MIXTEGA ANOTA IVAN JAIR</t>
  </si>
  <si>
    <t>MORA ABRAJAN PARIS ADRIAN</t>
  </si>
  <si>
    <t>PUCHETA BUSTAMANTE DIEGO ARMANDO</t>
  </si>
  <si>
    <t>ROSAS BUSTAMANTE MIGUEL ANGEL</t>
  </si>
  <si>
    <t>SALADO CHAIRA JUAN URIEL</t>
  </si>
  <si>
    <t>SANCHEZ CHIPOL YERIK ORBELIN</t>
  </si>
  <si>
    <t>TORIJAS BAXIN GUSTAVO</t>
  </si>
  <si>
    <t>VELEZ CEBA INGRIDA RELI</t>
  </si>
  <si>
    <t>ZAVALETA ACOSTA LAURO ALEJANDRO</t>
  </si>
  <si>
    <t>221U0418</t>
  </si>
  <si>
    <t>221U0422</t>
  </si>
  <si>
    <t>221U0431</t>
  </si>
  <si>
    <t>BARRIENTOS COTA JESSICA SARAHI</t>
  </si>
  <si>
    <t>BUENO VILLEGAS RAFAEL</t>
  </si>
  <si>
    <t>CHIGO REYES DAVID</t>
  </si>
  <si>
    <t>CORTES TAXILAGA MARITZA</t>
  </si>
  <si>
    <t>CORTES VILLEGAS VICTOR MANUEL</t>
  </si>
  <si>
    <t>HERNANDEZ ARRES MARY JOSE</t>
  </si>
  <si>
    <t>IXTEPAN BUSTAMANTE JORGE LUIS</t>
  </si>
  <si>
    <t>MARTINEZ ASCAÑO KARLA MARIAM</t>
  </si>
  <si>
    <t>OLIN PEREZ JANITZZI JANNET</t>
  </si>
  <si>
    <t>PRETELIN FONSECA JOSE GUILLERMO</t>
  </si>
  <si>
    <t>ROMERO GUTIERREZ NAOMI ALEXANDRA</t>
  </si>
  <si>
    <t>SANTOS TEMICH VICTORIANO</t>
  </si>
  <si>
    <t>SUAREZ LINARES LINDA GUADALUPE</t>
  </si>
  <si>
    <t>VELASCO TEOBA JAZMIN</t>
  </si>
  <si>
    <t>ANOTA CARDOZA OLIVER DE JESUS</t>
  </si>
  <si>
    <t>CHACHA MORALES EDGAR FERNANDO</t>
  </si>
  <si>
    <t>COBAXIN BAXIN PEDRO DE JESUS</t>
  </si>
  <si>
    <t>GARCIA BARRERA ALEXANDER EMILIO</t>
  </si>
  <si>
    <t>GOMEZ HERNANDEZ AHIRAM ALBERTO</t>
  </si>
  <si>
    <t>JIMENEZ REYES JUAN JOSE</t>
  </si>
  <si>
    <t>LINDO CONDE IVAN DE JESUS</t>
  </si>
  <si>
    <t>221U0799</t>
  </si>
  <si>
    <t>MALAGA ORTIZ JULIAN ROSENDO</t>
  </si>
  <si>
    <t>221U0546</t>
  </si>
  <si>
    <t>MARCIAL FISCAL JUAN JOSE</t>
  </si>
  <si>
    <t>221U0547</t>
  </si>
  <si>
    <t>POLITO CERON MIGUEL DE JESUS</t>
  </si>
  <si>
    <t>221U0552</t>
  </si>
  <si>
    <t>PUCHETA AGUILERA ALONDRA LIZETH</t>
  </si>
  <si>
    <t>221U0554</t>
  </si>
  <si>
    <t>QUINO CAIXBA PERLA JOSELIN</t>
  </si>
  <si>
    <t>221U0555</t>
  </si>
  <si>
    <t>221U0562</t>
  </si>
  <si>
    <t>TIBURCIO CUEVAS KEVIN ALEXIS</t>
  </si>
  <si>
    <t>221U0563</t>
  </si>
  <si>
    <t>VENTURA GRACIA OSSWILL URIEL</t>
  </si>
  <si>
    <t>221U0566</t>
  </si>
  <si>
    <t>221U0055</t>
  </si>
  <si>
    <t>221U0058</t>
  </si>
  <si>
    <t>221U0065</t>
  </si>
  <si>
    <t>221U0126</t>
  </si>
  <si>
    <t>221U0077</t>
  </si>
  <si>
    <t>221U0079</t>
  </si>
  <si>
    <t>221U0082</t>
  </si>
  <si>
    <t>221U0134</t>
  </si>
  <si>
    <t>221U0088</t>
  </si>
  <si>
    <t>221U0100</t>
  </si>
  <si>
    <t>221U0102</t>
  </si>
  <si>
    <t>221U0108</t>
  </si>
  <si>
    <t>221U0796</t>
  </si>
  <si>
    <t>221U0113</t>
  </si>
  <si>
    <t>221U0116</t>
  </si>
  <si>
    <t>221U0119</t>
  </si>
  <si>
    <t>221U0120</t>
  </si>
  <si>
    <t>221U0130</t>
  </si>
  <si>
    <t>221U0439</t>
  </si>
  <si>
    <t>221U0491</t>
  </si>
  <si>
    <t>221U0451</t>
  </si>
  <si>
    <t>221U0453</t>
  </si>
  <si>
    <t>221U0457</t>
  </si>
  <si>
    <t>221U0462</t>
  </si>
  <si>
    <t>221U0466</t>
  </si>
  <si>
    <t>221U0467</t>
  </si>
  <si>
    <t>221U0469</t>
  </si>
  <si>
    <t>221U0470</t>
  </si>
  <si>
    <t>221U0472</t>
  </si>
  <si>
    <t>221U0482</t>
  </si>
  <si>
    <t>CALCULO DIFERENCIAL</t>
  </si>
  <si>
    <t>111 B</t>
  </si>
  <si>
    <t>SEPTIEMBRE 2023-ENERO 2024</t>
  </si>
  <si>
    <t>CALCULO VECTORIAL</t>
  </si>
  <si>
    <t>311 A</t>
  </si>
  <si>
    <t>301 C</t>
  </si>
  <si>
    <t>ALGEBRA LINEAL</t>
  </si>
  <si>
    <t>307 C</t>
  </si>
  <si>
    <t>ACUA SINTA JOAHAN</t>
  </si>
  <si>
    <t>TORNADO MARTINEZ MELISSA</t>
  </si>
  <si>
    <t>MARTINEZ LISBETH</t>
  </si>
  <si>
    <t>MIGUELES LOPEZ BRIANA</t>
  </si>
  <si>
    <t>TEOBAL ORTIZ EVELYN</t>
  </si>
  <si>
    <t>GOMEZ HERNANDEZ LUIS</t>
  </si>
  <si>
    <t>ISIDORO VAZQUEZ AZIEL</t>
  </si>
  <si>
    <t>COBIX QUIALA ADRIAN</t>
  </si>
  <si>
    <t>CHAN VAUGHAN KEVIN</t>
  </si>
  <si>
    <t>COMI COYOLT ALAN</t>
  </si>
  <si>
    <t>RUIZ SAENZ BRAYAN</t>
  </si>
  <si>
    <t>MALAGA QUINO ANGEL</t>
  </si>
  <si>
    <t>DE SANTIAGO POLITO NEMESIO</t>
  </si>
  <si>
    <t>GOMEZ HERNANDEZ JONATHAN</t>
  </si>
  <si>
    <t>GARCIA GASPAR LEANDRO</t>
  </si>
  <si>
    <t>DIAZ MENDEZ JOSE</t>
  </si>
  <si>
    <t>SANDOVAL HUERTA ELIAS</t>
  </si>
  <si>
    <t>VELAZCO MALAGA ALEXIS</t>
  </si>
  <si>
    <t>TURENT TORRES DARIHER</t>
  </si>
  <si>
    <t>GAMEZ DOMINGUEZ MARCO</t>
  </si>
  <si>
    <t>GALLARDO PALACIOS JOSE</t>
  </si>
  <si>
    <t>QUINO BELLI CARLOS</t>
  </si>
  <si>
    <t>RODRIGUEZ LOPEZ SAUL</t>
  </si>
  <si>
    <t>HERNANDEZ BALDERAS CRISTOPHER</t>
  </si>
  <si>
    <t>IXTEPAN POLITO MARCOS</t>
  </si>
  <si>
    <t>MARTINEZ ANTEMATE EDGAR</t>
  </si>
  <si>
    <t>CATEMAXCA CARLOS EDGAR</t>
  </si>
  <si>
    <t>HERRERA ANTONIO JOSE</t>
  </si>
  <si>
    <t>231U0386</t>
  </si>
  <si>
    <t>231U0400</t>
  </si>
  <si>
    <t>231U0401</t>
  </si>
  <si>
    <t>231U0381</t>
  </si>
  <si>
    <t>231U0358</t>
  </si>
  <si>
    <t>231U0375</t>
  </si>
  <si>
    <t>231U0593</t>
  </si>
  <si>
    <t>231U0380</t>
  </si>
  <si>
    <t>231U0367</t>
  </si>
  <si>
    <t>231U0374</t>
  </si>
  <si>
    <t>231U0385</t>
  </si>
  <si>
    <t>231U0039</t>
  </si>
  <si>
    <t>231U0362</t>
  </si>
  <si>
    <t>231U0006</t>
  </si>
  <si>
    <t>ALEJO XALA BIANEY</t>
  </si>
  <si>
    <t>FRANCO ALONSO MARTIN</t>
  </si>
  <si>
    <t>GOMEZ SANTOS JOSE ROGELIO</t>
  </si>
  <si>
    <t>211U0088</t>
  </si>
  <si>
    <t>211U0555</t>
  </si>
  <si>
    <t xml:space="preserve">SAN GABRIEL ANTELE KENIA ALEJANDRA </t>
  </si>
  <si>
    <t>231U0363</t>
  </si>
  <si>
    <t>231U0366</t>
  </si>
  <si>
    <t>231U0145</t>
  </si>
  <si>
    <t>231U0368</t>
  </si>
  <si>
    <t>231U0372</t>
  </si>
  <si>
    <t>231U0373</t>
  </si>
  <si>
    <t>231U0376</t>
  </si>
  <si>
    <t>231U0378</t>
  </si>
  <si>
    <t>231U0109</t>
  </si>
  <si>
    <t>231U0394</t>
  </si>
  <si>
    <t>231U0397</t>
  </si>
  <si>
    <t>231U0398</t>
  </si>
  <si>
    <t>231U0399</t>
  </si>
  <si>
    <t>231U0594</t>
  </si>
  <si>
    <t>231U0690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</si>
</sst>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4" fillId="4" borderId="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topLeftCell="A20" zoomScale="112" zoomScaleNormal="112" workbookViewId="0">
      <selection activeCell="D37" sqref="D37:I3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6" t="s">
        <v>9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0" t="s">
        <v>124</v>
      </c>
      <c r="E4" s="20"/>
      <c r="F4" s="20"/>
      <c r="G4" s="20"/>
      <c r="I4" t="s">
        <v>1</v>
      </c>
      <c r="J4" s="21" t="s">
        <v>125</v>
      </c>
      <c r="K4" s="21"/>
      <c r="M4" t="s">
        <v>2</v>
      </c>
      <c r="N4" s="22">
        <v>45204</v>
      </c>
      <c r="O4" s="2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1" t="s">
        <v>126</v>
      </c>
      <c r="E6" s="21"/>
      <c r="F6" s="21"/>
      <c r="G6" s="21"/>
      <c r="I6" s="27" t="s">
        <v>22</v>
      </c>
      <c r="J6" s="27"/>
      <c r="K6" s="28" t="s">
        <v>24</v>
      </c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18" t="s">
        <v>5</v>
      </c>
      <c r="E8" s="18"/>
      <c r="F8" s="18"/>
      <c r="G8" s="18"/>
      <c r="H8" s="18"/>
      <c r="I8" s="1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9" t="s">
        <v>164</v>
      </c>
      <c r="D9" s="17" t="s">
        <v>132</v>
      </c>
      <c r="E9" s="17"/>
      <c r="F9" s="17"/>
      <c r="G9" s="17"/>
      <c r="H9" s="17"/>
      <c r="I9" s="17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x14ac:dyDescent="0.25">
      <c r="B10" s="6">
        <f>B9+1</f>
        <v>2</v>
      </c>
      <c r="C10" s="39" t="s">
        <v>172</v>
      </c>
      <c r="D10" s="17" t="s">
        <v>158</v>
      </c>
      <c r="E10" s="17"/>
      <c r="F10" s="17"/>
      <c r="G10" s="17"/>
      <c r="H10" s="17"/>
      <c r="I10" s="17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0</v>
      </c>
    </row>
    <row r="11" spans="2:18" x14ac:dyDescent="0.25">
      <c r="B11" s="6">
        <f t="shared" ref="B11:B38" si="1">B10+1</f>
        <v>3</v>
      </c>
      <c r="C11" s="39" t="s">
        <v>180</v>
      </c>
      <c r="D11" s="17" t="s">
        <v>140</v>
      </c>
      <c r="E11" s="17"/>
      <c r="F11" s="17"/>
      <c r="G11" s="17"/>
      <c r="H11" s="17"/>
      <c r="I11" s="17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25">
      <c r="B12" s="6">
        <f t="shared" si="1"/>
        <v>4</v>
      </c>
      <c r="C12" s="39" t="s">
        <v>181</v>
      </c>
      <c r="D12" s="17" t="s">
        <v>139</v>
      </c>
      <c r="E12" s="17"/>
      <c r="F12" s="17"/>
      <c r="G12" s="17"/>
      <c r="H12" s="17"/>
      <c r="I12" s="17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25">
      <c r="B13" s="6">
        <f t="shared" si="1"/>
        <v>5</v>
      </c>
      <c r="C13" s="39" t="s">
        <v>182</v>
      </c>
      <c r="D13" s="17" t="s">
        <v>141</v>
      </c>
      <c r="E13" s="17"/>
      <c r="F13" s="17"/>
      <c r="G13" s="17"/>
      <c r="H13" s="17"/>
      <c r="I13" s="17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25">
      <c r="B14" s="6">
        <f t="shared" si="1"/>
        <v>6</v>
      </c>
      <c r="C14" s="39" t="s">
        <v>168</v>
      </c>
      <c r="D14" s="17" t="s">
        <v>144</v>
      </c>
      <c r="E14" s="17"/>
      <c r="F14" s="17"/>
      <c r="G14" s="17"/>
      <c r="H14" s="17"/>
      <c r="I14" s="17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25">
      <c r="B15" s="6">
        <f t="shared" si="1"/>
        <v>7</v>
      </c>
      <c r="C15" s="39" t="s">
        <v>183</v>
      </c>
      <c r="D15" s="17" t="s">
        <v>147</v>
      </c>
      <c r="E15" s="17"/>
      <c r="F15" s="17"/>
      <c r="G15" s="17"/>
      <c r="H15" s="17"/>
      <c r="I15" s="17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25">
      <c r="B16" s="6">
        <f t="shared" si="1"/>
        <v>8</v>
      </c>
      <c r="C16" s="39" t="s">
        <v>184</v>
      </c>
      <c r="D16" s="17" t="s">
        <v>152</v>
      </c>
      <c r="E16" s="17"/>
      <c r="F16" s="17"/>
      <c r="G16" s="17"/>
      <c r="H16" s="17"/>
      <c r="I16" s="17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f t="shared" si="1"/>
        <v>9</v>
      </c>
      <c r="C17" s="39" t="s">
        <v>185</v>
      </c>
      <c r="D17" s="17" t="s">
        <v>151</v>
      </c>
      <c r="E17" s="17"/>
      <c r="F17" s="17"/>
      <c r="G17" s="17"/>
      <c r="H17" s="17"/>
      <c r="I17" s="17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C18" s="39" t="s">
        <v>169</v>
      </c>
      <c r="D18" s="17" t="s">
        <v>146</v>
      </c>
      <c r="E18" s="17"/>
      <c r="F18" s="17"/>
      <c r="G18" s="17"/>
      <c r="H18" s="17"/>
      <c r="I18" s="17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25">
      <c r="B19" s="6">
        <f t="shared" si="1"/>
        <v>11</v>
      </c>
      <c r="C19" s="39" t="s">
        <v>166</v>
      </c>
      <c r="D19" s="17" t="s">
        <v>145</v>
      </c>
      <c r="E19" s="17"/>
      <c r="F19" s="17"/>
      <c r="G19" s="17"/>
      <c r="H19" s="17"/>
      <c r="I19" s="17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f t="shared" si="1"/>
        <v>12</v>
      </c>
      <c r="C20" s="39" t="s">
        <v>165</v>
      </c>
      <c r="D20" s="17" t="s">
        <v>137</v>
      </c>
      <c r="E20" s="17"/>
      <c r="F20" s="17"/>
      <c r="G20" s="17"/>
      <c r="H20" s="17"/>
      <c r="I20" s="17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25">
      <c r="B21" s="6">
        <f t="shared" si="1"/>
        <v>13</v>
      </c>
      <c r="C21" s="39" t="s">
        <v>188</v>
      </c>
      <c r="D21" s="17" t="s">
        <v>155</v>
      </c>
      <c r="E21" s="17"/>
      <c r="F21" s="17"/>
      <c r="G21" s="17"/>
      <c r="H21" s="17"/>
      <c r="I21" s="17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C22" s="39" t="s">
        <v>186</v>
      </c>
      <c r="D22" s="17" t="s">
        <v>159</v>
      </c>
      <c r="E22" s="17"/>
      <c r="F22" s="17"/>
      <c r="G22" s="17"/>
      <c r="H22" s="17"/>
      <c r="I22" s="17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25">
      <c r="B23" s="6">
        <f t="shared" si="1"/>
        <v>15</v>
      </c>
      <c r="C23" s="39" t="s">
        <v>187</v>
      </c>
      <c r="D23" s="17" t="s">
        <v>138</v>
      </c>
      <c r="E23" s="17"/>
      <c r="F23" s="17"/>
      <c r="G23" s="17"/>
      <c r="H23" s="17"/>
      <c r="I23" s="17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25">
      <c r="B24" s="6">
        <f t="shared" si="1"/>
        <v>16</v>
      </c>
      <c r="C24" s="39" t="s">
        <v>171</v>
      </c>
      <c r="D24" s="23" t="s">
        <v>156</v>
      </c>
      <c r="E24" s="24"/>
      <c r="F24" s="24"/>
      <c r="G24" s="24"/>
      <c r="H24" s="24"/>
      <c r="I24" s="25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>SUM(J24:P24)/7</f>
        <v>0</v>
      </c>
    </row>
    <row r="25" spans="2:17" x14ac:dyDescent="0.25">
      <c r="B25" s="6">
        <f t="shared" si="1"/>
        <v>17</v>
      </c>
      <c r="C25" s="39" t="s">
        <v>167</v>
      </c>
      <c r="D25" s="23" t="s">
        <v>143</v>
      </c>
      <c r="E25" s="24"/>
      <c r="F25" s="24"/>
      <c r="G25" s="24"/>
      <c r="H25" s="24"/>
      <c r="I25" s="25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>SUM(J25:P25)/7</f>
        <v>0</v>
      </c>
    </row>
    <row r="26" spans="2:17" x14ac:dyDescent="0.25">
      <c r="B26" s="6">
        <f t="shared" si="1"/>
        <v>18</v>
      </c>
      <c r="C26" s="39" t="s">
        <v>170</v>
      </c>
      <c r="D26" s="23" t="s">
        <v>157</v>
      </c>
      <c r="E26" s="24"/>
      <c r="F26" s="24"/>
      <c r="G26" s="24"/>
      <c r="H26" s="24"/>
      <c r="I26" s="25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>SUM(J26:P26)/7</f>
        <v>0</v>
      </c>
    </row>
    <row r="27" spans="2:17" x14ac:dyDescent="0.25">
      <c r="B27" s="6">
        <f t="shared" si="1"/>
        <v>19</v>
      </c>
      <c r="C27" s="39" t="s">
        <v>163</v>
      </c>
      <c r="D27" s="23" t="s">
        <v>134</v>
      </c>
      <c r="E27" s="24"/>
      <c r="F27" s="24"/>
      <c r="G27" s="24"/>
      <c r="H27" s="24"/>
      <c r="I27" s="25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>SUM(J27:P27)/7</f>
        <v>0</v>
      </c>
    </row>
    <row r="28" spans="2:17" x14ac:dyDescent="0.25">
      <c r="B28" s="6">
        <f t="shared" si="1"/>
        <v>20</v>
      </c>
      <c r="C28" s="39" t="s">
        <v>160</v>
      </c>
      <c r="D28" s="23" t="s">
        <v>135</v>
      </c>
      <c r="E28" s="24"/>
      <c r="F28" s="24"/>
      <c r="G28" s="24"/>
      <c r="H28" s="24"/>
      <c r="I28" s="25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>SUM(J28:P28)/7</f>
        <v>0</v>
      </c>
    </row>
    <row r="29" spans="2:17" x14ac:dyDescent="0.25">
      <c r="B29" s="6">
        <f t="shared" si="1"/>
        <v>21</v>
      </c>
      <c r="C29" s="39" t="s">
        <v>189</v>
      </c>
      <c r="D29" s="17" t="s">
        <v>153</v>
      </c>
      <c r="E29" s="17"/>
      <c r="F29" s="17"/>
      <c r="G29" s="17"/>
      <c r="H29" s="17"/>
      <c r="I29" s="17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x14ac:dyDescent="0.25">
      <c r="B30" s="6">
        <f t="shared" si="1"/>
        <v>22</v>
      </c>
      <c r="C30" s="39" t="s">
        <v>190</v>
      </c>
      <c r="D30" s="17" t="s">
        <v>154</v>
      </c>
      <c r="E30" s="17"/>
      <c r="F30" s="17"/>
      <c r="G30" s="17"/>
      <c r="H30" s="17"/>
      <c r="I30" s="17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25">
      <c r="B31" s="6">
        <f t="shared" si="1"/>
        <v>23</v>
      </c>
      <c r="C31" s="39" t="s">
        <v>191</v>
      </c>
      <c r="D31" s="17" t="s">
        <v>142</v>
      </c>
      <c r="E31" s="17"/>
      <c r="F31" s="17"/>
      <c r="G31" s="17"/>
      <c r="H31" s="17"/>
      <c r="I31" s="17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0</v>
      </c>
    </row>
    <row r="32" spans="2:17" x14ac:dyDescent="0.25">
      <c r="B32" s="6">
        <f t="shared" si="1"/>
        <v>24</v>
      </c>
      <c r="C32" s="39" t="s">
        <v>192</v>
      </c>
      <c r="D32" s="17" t="s">
        <v>148</v>
      </c>
      <c r="E32" s="17"/>
      <c r="F32" s="17"/>
      <c r="G32" s="17"/>
      <c r="H32" s="17"/>
      <c r="I32" s="17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</row>
    <row r="33" spans="2:17" x14ac:dyDescent="0.25">
      <c r="B33" s="6">
        <f t="shared" si="1"/>
        <v>25</v>
      </c>
      <c r="C33" s="39" t="s">
        <v>161</v>
      </c>
      <c r="D33" s="17" t="s">
        <v>136</v>
      </c>
      <c r="E33" s="17"/>
      <c r="F33" s="17"/>
      <c r="G33" s="17"/>
      <c r="H33" s="17"/>
      <c r="I33" s="17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</row>
    <row r="34" spans="2:17" x14ac:dyDescent="0.25">
      <c r="B34" s="6">
        <f t="shared" si="1"/>
        <v>26</v>
      </c>
      <c r="C34" s="39" t="s">
        <v>162</v>
      </c>
      <c r="D34" s="17" t="s">
        <v>133</v>
      </c>
      <c r="E34" s="17"/>
      <c r="F34" s="17"/>
      <c r="G34" s="17"/>
      <c r="H34" s="17"/>
      <c r="I34" s="17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</row>
    <row r="35" spans="2:17" x14ac:dyDescent="0.25">
      <c r="B35" s="6">
        <f t="shared" si="1"/>
        <v>27</v>
      </c>
      <c r="C35" s="39" t="s">
        <v>193</v>
      </c>
      <c r="D35" s="17" t="s">
        <v>150</v>
      </c>
      <c r="E35" s="17"/>
      <c r="F35" s="17"/>
      <c r="G35" s="17"/>
      <c r="H35" s="17"/>
      <c r="I35" s="17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x14ac:dyDescent="0.25">
      <c r="B36" s="6">
        <f t="shared" si="1"/>
        <v>28</v>
      </c>
      <c r="C36" s="39" t="s">
        <v>194</v>
      </c>
      <c r="D36" s="17" t="s">
        <v>149</v>
      </c>
      <c r="E36" s="17"/>
      <c r="F36" s="17"/>
      <c r="G36" s="17"/>
      <c r="H36" s="17"/>
      <c r="I36" s="17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0</v>
      </c>
    </row>
    <row r="37" spans="2:17" x14ac:dyDescent="0.25">
      <c r="B37" s="6"/>
      <c r="C37" s="6"/>
      <c r="D37" s="36"/>
      <c r="E37" s="37"/>
      <c r="F37" s="37"/>
      <c r="G37" s="37"/>
      <c r="H37" s="37"/>
      <c r="I37" s="3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/>
      <c r="C38" s="6"/>
      <c r="D38" s="36"/>
      <c r="E38" s="37"/>
      <c r="F38" s="37"/>
      <c r="G38" s="37"/>
      <c r="H38" s="37"/>
      <c r="I38" s="3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/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/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/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/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/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/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/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/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/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/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/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/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/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/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/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7"/>
      <c r="D54" s="27"/>
      <c r="E54" s="1"/>
      <c r="H54" s="34" t="s">
        <v>19</v>
      </c>
      <c r="I54" s="34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7"/>
      <c r="D55" s="27"/>
      <c r="E55" s="8"/>
      <c r="H55" s="35" t="s">
        <v>20</v>
      </c>
      <c r="I55" s="35"/>
      <c r="J55" s="12">
        <f>COUNTIF(J9:J53,"&lt;70")</f>
        <v>28</v>
      </c>
      <c r="K55" s="12">
        <f t="shared" ref="K55:Q55" si="5">COUNTIF(K9:K53,"&lt;70")</f>
        <v>28</v>
      </c>
      <c r="L55" s="12">
        <f t="shared" si="5"/>
        <v>28</v>
      </c>
      <c r="M55" s="12">
        <f t="shared" si="5"/>
        <v>28</v>
      </c>
      <c r="N55" s="12">
        <f t="shared" si="5"/>
        <v>28</v>
      </c>
      <c r="O55" s="12">
        <f t="shared" si="5"/>
        <v>28</v>
      </c>
      <c r="P55" s="12">
        <f t="shared" si="5"/>
        <v>28</v>
      </c>
      <c r="Q55" s="12">
        <f t="shared" si="5"/>
        <v>45</v>
      </c>
    </row>
    <row r="56" spans="2:17" x14ac:dyDescent="0.25">
      <c r="C56" s="27"/>
      <c r="D56" s="27"/>
      <c r="E56" s="27"/>
      <c r="H56" s="35" t="s">
        <v>21</v>
      </c>
      <c r="I56" s="35"/>
      <c r="J56" s="12">
        <f>COUNT(J9:J53)</f>
        <v>28</v>
      </c>
      <c r="K56" s="12">
        <f t="shared" ref="K56:Q56" si="6">COUNT(K9:K53)</f>
        <v>28</v>
      </c>
      <c r="L56" s="12">
        <f t="shared" si="6"/>
        <v>28</v>
      </c>
      <c r="M56" s="12">
        <f t="shared" si="6"/>
        <v>28</v>
      </c>
      <c r="N56" s="12">
        <f t="shared" si="6"/>
        <v>28</v>
      </c>
      <c r="O56" s="12">
        <f t="shared" si="6"/>
        <v>28</v>
      </c>
      <c r="P56" s="12">
        <f t="shared" si="6"/>
        <v>28</v>
      </c>
      <c r="Q56" s="12">
        <f t="shared" si="6"/>
        <v>45</v>
      </c>
    </row>
    <row r="57" spans="2:17" x14ac:dyDescent="0.25">
      <c r="C57" s="27"/>
      <c r="D57" s="27"/>
      <c r="E57" s="1"/>
      <c r="H57" s="26" t="s">
        <v>16</v>
      </c>
      <c r="I57" s="26"/>
      <c r="J57" s="13">
        <f>J54/J56</f>
        <v>0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7"/>
      <c r="D58" s="27"/>
      <c r="E58" s="1"/>
      <c r="H58" s="26" t="s">
        <v>17</v>
      </c>
      <c r="I58" s="26"/>
      <c r="J58" s="13">
        <f>J55/J56</f>
        <v>1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7"/>
      <c r="D59" s="27"/>
      <c r="E59" s="8"/>
    </row>
    <row r="60" spans="2:17" x14ac:dyDescent="0.25">
      <c r="C60" s="1"/>
      <c r="D60" s="1"/>
      <c r="E60" s="8"/>
    </row>
    <row r="61" spans="2:17" x14ac:dyDescent="0.25">
      <c r="J61" s="30"/>
      <c r="K61" s="30"/>
      <c r="L61" s="30"/>
      <c r="M61" s="30"/>
      <c r="N61" s="30"/>
      <c r="O61" s="30"/>
      <c r="P61" s="30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sortState xmlns:xlrd2="http://schemas.microsoft.com/office/spreadsheetml/2017/richdata2" ref="D9:I38">
    <sortCondition ref="D9:D38"/>
  </sortState>
  <mergeCells count="67">
    <mergeCell ref="J62:P62"/>
    <mergeCell ref="C55:D55"/>
    <mergeCell ref="J61:P61"/>
    <mergeCell ref="D47:I47"/>
    <mergeCell ref="C54:D54"/>
    <mergeCell ref="D49:I49"/>
    <mergeCell ref="D50:I50"/>
    <mergeCell ref="D51:I51"/>
    <mergeCell ref="D52:I52"/>
    <mergeCell ref="D53:I53"/>
    <mergeCell ref="C59:D59"/>
    <mergeCell ref="C57:D57"/>
    <mergeCell ref="C56:E56"/>
    <mergeCell ref="H54:I54"/>
    <mergeCell ref="H55:I55"/>
    <mergeCell ref="H56:I56"/>
    <mergeCell ref="H58:I58"/>
    <mergeCell ref="D19:I19"/>
    <mergeCell ref="I6:J6"/>
    <mergeCell ref="K6:P6"/>
    <mergeCell ref="D11:I11"/>
    <mergeCell ref="D12:I12"/>
    <mergeCell ref="D13:I13"/>
    <mergeCell ref="D21:I21"/>
    <mergeCell ref="D48:I48"/>
    <mergeCell ref="D32:I32"/>
    <mergeCell ref="D33:I33"/>
    <mergeCell ref="D34:I34"/>
    <mergeCell ref="D35:I35"/>
    <mergeCell ref="D36:I36"/>
    <mergeCell ref="C58:D58"/>
    <mergeCell ref="D18:I18"/>
    <mergeCell ref="D9:I9"/>
    <mergeCell ref="D10:I10"/>
    <mergeCell ref="D22:I22"/>
    <mergeCell ref="D23:I23"/>
    <mergeCell ref="H57:I57"/>
    <mergeCell ref="D46:I46"/>
    <mergeCell ref="D27:I27"/>
    <mergeCell ref="D28:I28"/>
    <mergeCell ref="D29:I29"/>
    <mergeCell ref="D30:I30"/>
    <mergeCell ref="D39:I39"/>
    <mergeCell ref="D40:I40"/>
    <mergeCell ref="D41:I41"/>
    <mergeCell ref="D42:I42"/>
    <mergeCell ref="D43:I43"/>
    <mergeCell ref="D31:I31"/>
    <mergeCell ref="D44:I44"/>
    <mergeCell ref="D37:I37"/>
    <mergeCell ref="D38:I38"/>
    <mergeCell ref="B2:P2"/>
    <mergeCell ref="D45:I45"/>
    <mergeCell ref="D8:I8"/>
    <mergeCell ref="D20:I20"/>
    <mergeCell ref="C3:P3"/>
    <mergeCell ref="D4:G4"/>
    <mergeCell ref="J4:K4"/>
    <mergeCell ref="N4:O4"/>
    <mergeCell ref="D6:G6"/>
    <mergeCell ref="D26:I26"/>
    <mergeCell ref="D25:I25"/>
    <mergeCell ref="D24:I24"/>
    <mergeCell ref="D14:I14"/>
    <mergeCell ref="D15:I15"/>
    <mergeCell ref="D16:I16"/>
    <mergeCell ref="D17:I17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6" zoomScale="106" zoomScaleNormal="106" workbookViewId="0">
      <selection activeCell="J10" sqref="J1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6" t="s">
        <v>9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0" t="s">
        <v>127</v>
      </c>
      <c r="E4" s="20"/>
      <c r="F4" s="20"/>
      <c r="G4" s="20"/>
      <c r="I4" t="s">
        <v>1</v>
      </c>
      <c r="J4" s="21" t="s">
        <v>128</v>
      </c>
      <c r="K4" s="21"/>
      <c r="M4" t="s">
        <v>2</v>
      </c>
      <c r="N4" s="22">
        <v>45204</v>
      </c>
      <c r="O4" s="2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1" t="s">
        <v>126</v>
      </c>
      <c r="E6" s="21"/>
      <c r="F6" s="21"/>
      <c r="G6" s="21"/>
      <c r="I6" s="27" t="s">
        <v>22</v>
      </c>
      <c r="J6" s="27"/>
      <c r="K6" s="28" t="s">
        <v>24</v>
      </c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18" t="s">
        <v>5</v>
      </c>
      <c r="E8" s="18"/>
      <c r="F8" s="18"/>
      <c r="G8" s="18"/>
      <c r="H8" s="18"/>
      <c r="I8" s="1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27</v>
      </c>
      <c r="D9" s="17" t="s">
        <v>71</v>
      </c>
      <c r="E9" s="17"/>
      <c r="F9" s="17"/>
      <c r="G9" s="17"/>
      <c r="H9" s="17"/>
      <c r="I9" s="17"/>
      <c r="J9" s="4">
        <v>75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10.714285714285714</v>
      </c>
    </row>
    <row r="10" spans="2:18" x14ac:dyDescent="0.25">
      <c r="B10" s="6">
        <f>B9+1</f>
        <v>2</v>
      </c>
      <c r="C10" s="6" t="s">
        <v>173</v>
      </c>
      <c r="D10" s="17" t="s">
        <v>174</v>
      </c>
      <c r="E10" s="17"/>
      <c r="F10" s="17"/>
      <c r="G10" s="17"/>
      <c r="H10" s="17"/>
      <c r="I10" s="17"/>
      <c r="J10" s="4">
        <v>80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11.428571428571429</v>
      </c>
    </row>
    <row r="11" spans="2:18" x14ac:dyDescent="0.25">
      <c r="B11" s="6">
        <f t="shared" ref="B11:B53" si="1">B10+1</f>
        <v>3</v>
      </c>
      <c r="C11" s="6" t="s">
        <v>28</v>
      </c>
      <c r="D11" s="17" t="s">
        <v>72</v>
      </c>
      <c r="E11" s="17"/>
      <c r="F11" s="17"/>
      <c r="G11" s="17"/>
      <c r="H11" s="17"/>
      <c r="I11" s="17"/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12.857142857142858</v>
      </c>
    </row>
    <row r="12" spans="2:18" x14ac:dyDescent="0.25">
      <c r="B12" s="6">
        <f t="shared" si="1"/>
        <v>4</v>
      </c>
      <c r="C12" s="6" t="s">
        <v>29</v>
      </c>
      <c r="D12" s="17" t="s">
        <v>73</v>
      </c>
      <c r="E12" s="17"/>
      <c r="F12" s="17"/>
      <c r="G12" s="17"/>
      <c r="H12" s="17"/>
      <c r="I12" s="17"/>
      <c r="J12" s="4">
        <v>85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12.142857142857142</v>
      </c>
    </row>
    <row r="13" spans="2:18" x14ac:dyDescent="0.25">
      <c r="B13" s="6">
        <f t="shared" si="1"/>
        <v>5</v>
      </c>
      <c r="C13" s="6" t="s">
        <v>30</v>
      </c>
      <c r="D13" s="17" t="s">
        <v>74</v>
      </c>
      <c r="E13" s="17"/>
      <c r="F13" s="17"/>
      <c r="G13" s="17"/>
      <c r="H13" s="17"/>
      <c r="I13" s="17"/>
      <c r="J13" s="4">
        <v>90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12.857142857142858</v>
      </c>
    </row>
    <row r="14" spans="2:18" x14ac:dyDescent="0.25">
      <c r="B14" s="6">
        <f t="shared" si="1"/>
        <v>6</v>
      </c>
      <c r="C14" s="6" t="s">
        <v>31</v>
      </c>
      <c r="D14" s="17" t="s">
        <v>75</v>
      </c>
      <c r="E14" s="17"/>
      <c r="F14" s="17"/>
      <c r="G14" s="17"/>
      <c r="H14" s="17"/>
      <c r="I14" s="17"/>
      <c r="J14" s="4">
        <v>75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10.714285714285714</v>
      </c>
    </row>
    <row r="15" spans="2:18" x14ac:dyDescent="0.25">
      <c r="B15" s="6">
        <f t="shared" si="1"/>
        <v>7</v>
      </c>
      <c r="C15" s="6" t="s">
        <v>32</v>
      </c>
      <c r="D15" s="17" t="s">
        <v>76</v>
      </c>
      <c r="E15" s="17"/>
      <c r="F15" s="17"/>
      <c r="G15" s="17"/>
      <c r="H15" s="17"/>
      <c r="I15" s="17"/>
      <c r="J15" s="4">
        <v>90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12.857142857142858</v>
      </c>
    </row>
    <row r="16" spans="2:18" x14ac:dyDescent="0.25">
      <c r="B16" s="6">
        <f t="shared" si="1"/>
        <v>8</v>
      </c>
      <c r="C16" s="6" t="s">
        <v>78</v>
      </c>
      <c r="D16" s="17" t="s">
        <v>77</v>
      </c>
      <c r="E16" s="17"/>
      <c r="F16" s="17"/>
      <c r="G16" s="17"/>
      <c r="H16" s="17"/>
      <c r="I16" s="17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f t="shared" si="1"/>
        <v>9</v>
      </c>
      <c r="C17" s="6" t="s">
        <v>33</v>
      </c>
      <c r="D17" s="17" t="s">
        <v>25</v>
      </c>
      <c r="E17" s="17"/>
      <c r="F17" s="17"/>
      <c r="G17" s="17"/>
      <c r="H17" s="17"/>
      <c r="I17" s="17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C18" s="6" t="s">
        <v>80</v>
      </c>
      <c r="D18" s="17" t="s">
        <v>79</v>
      </c>
      <c r="E18" s="17"/>
      <c r="F18" s="17"/>
      <c r="G18" s="17"/>
      <c r="H18" s="17"/>
      <c r="I18" s="17"/>
      <c r="J18" s="4">
        <v>80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11.428571428571429</v>
      </c>
    </row>
    <row r="19" spans="2:17" x14ac:dyDescent="0.25">
      <c r="B19" s="6">
        <f t="shared" si="1"/>
        <v>11</v>
      </c>
      <c r="C19" s="6" t="s">
        <v>82</v>
      </c>
      <c r="D19" s="17" t="s">
        <v>81</v>
      </c>
      <c r="E19" s="17"/>
      <c r="F19" s="17"/>
      <c r="G19" s="17"/>
      <c r="H19" s="17"/>
      <c r="I19" s="17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14.285714285714286</v>
      </c>
    </row>
    <row r="20" spans="2:17" x14ac:dyDescent="0.25">
      <c r="B20" s="6">
        <f t="shared" si="1"/>
        <v>12</v>
      </c>
      <c r="C20" s="6" t="s">
        <v>84</v>
      </c>
      <c r="D20" s="17" t="s">
        <v>83</v>
      </c>
      <c r="E20" s="17"/>
      <c r="F20" s="17"/>
      <c r="G20" s="17"/>
      <c r="H20" s="17"/>
      <c r="I20" s="17"/>
      <c r="J20" s="4">
        <v>80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11.428571428571429</v>
      </c>
    </row>
    <row r="21" spans="2:17" x14ac:dyDescent="0.25">
      <c r="B21" s="6">
        <f t="shared" si="1"/>
        <v>13</v>
      </c>
      <c r="C21" s="6" t="s">
        <v>86</v>
      </c>
      <c r="D21" s="17" t="s">
        <v>85</v>
      </c>
      <c r="E21" s="17"/>
      <c r="F21" s="17"/>
      <c r="G21" s="17"/>
      <c r="H21" s="17"/>
      <c r="I21" s="17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12.857142857142858</v>
      </c>
    </row>
    <row r="22" spans="2:17" x14ac:dyDescent="0.25">
      <c r="B22" s="6">
        <f t="shared" si="1"/>
        <v>14</v>
      </c>
      <c r="C22" s="6" t="s">
        <v>88</v>
      </c>
      <c r="D22" s="17" t="s">
        <v>87</v>
      </c>
      <c r="E22" s="17"/>
      <c r="F22" s="17"/>
      <c r="G22" s="17"/>
      <c r="H22" s="17"/>
      <c r="I22" s="17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25">
      <c r="B23" s="6">
        <f t="shared" si="1"/>
        <v>15</v>
      </c>
      <c r="C23" s="6" t="s">
        <v>89</v>
      </c>
      <c r="D23" s="17" t="s">
        <v>26</v>
      </c>
      <c r="E23" s="17"/>
      <c r="F23" s="17"/>
      <c r="G23" s="17"/>
      <c r="H23" s="17"/>
      <c r="I23" s="17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25">
      <c r="B24" s="6">
        <f t="shared" si="1"/>
        <v>16</v>
      </c>
      <c r="C24" s="6" t="s">
        <v>91</v>
      </c>
      <c r="D24" s="17" t="s">
        <v>90</v>
      </c>
      <c r="E24" s="17"/>
      <c r="F24" s="17"/>
      <c r="G24" s="17"/>
      <c r="H24" s="17"/>
      <c r="I24" s="17"/>
      <c r="J24" s="4">
        <v>75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10.714285714285714</v>
      </c>
    </row>
    <row r="25" spans="2:17" x14ac:dyDescent="0.25">
      <c r="B25" s="6">
        <f t="shared" si="1"/>
        <v>17</v>
      </c>
      <c r="C25" s="6" t="s">
        <v>93</v>
      </c>
      <c r="D25" s="17" t="s">
        <v>92</v>
      </c>
      <c r="E25" s="17"/>
      <c r="F25" s="17"/>
      <c r="G25" s="17"/>
      <c r="H25" s="17"/>
      <c r="I25" s="17"/>
      <c r="J25" s="4">
        <v>90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12.857142857142858</v>
      </c>
    </row>
    <row r="26" spans="2:17" x14ac:dyDescent="0.25">
      <c r="B26" s="6">
        <f t="shared" si="1"/>
        <v>18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25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x14ac:dyDescent="0.25">
      <c r="B28" s="6">
        <f t="shared" si="1"/>
        <v>20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2:17" x14ac:dyDescent="0.2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7"/>
      <c r="D54" s="27"/>
      <c r="E54" s="1"/>
      <c r="H54" s="34" t="s">
        <v>19</v>
      </c>
      <c r="I54" s="34"/>
      <c r="J54" s="11">
        <f>COUNTIF(J9:J53,"&gt;=70")</f>
        <v>15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7"/>
      <c r="D55" s="27"/>
      <c r="E55" s="8"/>
      <c r="H55" s="35" t="s">
        <v>20</v>
      </c>
      <c r="I55" s="35"/>
      <c r="J55" s="12">
        <f>COUNTIF(J9:J53,"&lt;70")</f>
        <v>5</v>
      </c>
      <c r="K55" s="12">
        <f t="shared" ref="K55:Q55" si="5">COUNTIF(K9:K53,"&lt;70")</f>
        <v>20</v>
      </c>
      <c r="L55" s="12">
        <f t="shared" si="5"/>
        <v>20</v>
      </c>
      <c r="M55" s="12">
        <f t="shared" si="5"/>
        <v>20</v>
      </c>
      <c r="N55" s="12">
        <f t="shared" si="5"/>
        <v>20</v>
      </c>
      <c r="O55" s="12">
        <f t="shared" si="5"/>
        <v>20</v>
      </c>
      <c r="P55" s="12">
        <f t="shared" si="5"/>
        <v>20</v>
      </c>
      <c r="Q55" s="12">
        <f t="shared" si="5"/>
        <v>45</v>
      </c>
    </row>
    <row r="56" spans="2:17" x14ac:dyDescent="0.25">
      <c r="C56" s="27"/>
      <c r="D56" s="27"/>
      <c r="E56" s="27"/>
      <c r="H56" s="35" t="s">
        <v>21</v>
      </c>
      <c r="I56" s="35"/>
      <c r="J56" s="12">
        <f>COUNT(J9:J53)</f>
        <v>20</v>
      </c>
      <c r="K56" s="12">
        <f t="shared" ref="K56:Q56" si="6">COUNT(K9:K53)</f>
        <v>20</v>
      </c>
      <c r="L56" s="12">
        <f t="shared" si="6"/>
        <v>20</v>
      </c>
      <c r="M56" s="12">
        <f t="shared" si="6"/>
        <v>20</v>
      </c>
      <c r="N56" s="12">
        <f t="shared" si="6"/>
        <v>20</v>
      </c>
      <c r="O56" s="12">
        <f t="shared" si="6"/>
        <v>20</v>
      </c>
      <c r="P56" s="12">
        <f t="shared" si="6"/>
        <v>20</v>
      </c>
      <c r="Q56" s="12">
        <f t="shared" si="6"/>
        <v>45</v>
      </c>
    </row>
    <row r="57" spans="2:17" x14ac:dyDescent="0.25">
      <c r="C57" s="27"/>
      <c r="D57" s="27"/>
      <c r="E57" s="1"/>
      <c r="H57" s="26" t="s">
        <v>16</v>
      </c>
      <c r="I57" s="26"/>
      <c r="J57" s="13">
        <f>J54/J56</f>
        <v>0.75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7"/>
      <c r="D58" s="27"/>
      <c r="E58" s="1"/>
      <c r="H58" s="26" t="s">
        <v>17</v>
      </c>
      <c r="I58" s="26"/>
      <c r="J58" s="13">
        <f>J55/J56</f>
        <v>0.25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7"/>
      <c r="D59" s="27"/>
      <c r="E59" s="8"/>
    </row>
    <row r="60" spans="2:17" x14ac:dyDescent="0.25">
      <c r="C60" s="1"/>
      <c r="D60" s="1"/>
      <c r="E60" s="8"/>
    </row>
    <row r="61" spans="2:17" x14ac:dyDescent="0.25">
      <c r="J61" s="30"/>
      <c r="K61" s="30"/>
      <c r="L61" s="30"/>
      <c r="M61" s="30"/>
      <c r="N61" s="30"/>
      <c r="O61" s="30"/>
      <c r="P61" s="30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5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3:I2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37:I37"/>
    <mergeCell ref="D24:I24"/>
    <mergeCell ref="D27:I27"/>
    <mergeCell ref="D25:I25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13" zoomScale="106" zoomScaleNormal="106" workbookViewId="0">
      <selection activeCell="D30" sqref="D30:I3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6" t="s">
        <v>9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0" t="s">
        <v>127</v>
      </c>
      <c r="E4" s="20"/>
      <c r="F4" s="20"/>
      <c r="G4" s="20"/>
      <c r="I4" t="s">
        <v>1</v>
      </c>
      <c r="J4" s="21" t="s">
        <v>129</v>
      </c>
      <c r="K4" s="21"/>
      <c r="M4" t="s">
        <v>2</v>
      </c>
      <c r="N4" s="22">
        <v>45204</v>
      </c>
      <c r="O4" s="2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1" t="s">
        <v>126</v>
      </c>
      <c r="E6" s="21"/>
      <c r="F6" s="21"/>
      <c r="G6" s="21"/>
      <c r="I6" s="27" t="s">
        <v>22</v>
      </c>
      <c r="J6" s="27"/>
      <c r="K6" s="28" t="s">
        <v>24</v>
      </c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18" t="s">
        <v>5</v>
      </c>
      <c r="E8" s="18"/>
      <c r="F8" s="18"/>
      <c r="G8" s="18"/>
      <c r="H8" s="18"/>
      <c r="I8" s="1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34</v>
      </c>
      <c r="D9" s="17" t="s">
        <v>36</v>
      </c>
      <c r="E9" s="17"/>
      <c r="F9" s="17"/>
      <c r="G9" s="17"/>
      <c r="H9" s="17"/>
      <c r="I9" s="17"/>
      <c r="J9" s="4">
        <v>80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11.428571428571429</v>
      </c>
    </row>
    <row r="10" spans="2:18" x14ac:dyDescent="0.25">
      <c r="B10" s="6">
        <f>B9+1</f>
        <v>2</v>
      </c>
      <c r="C10" s="6" t="s">
        <v>94</v>
      </c>
      <c r="D10" s="17" t="s">
        <v>35</v>
      </c>
      <c r="E10" s="17"/>
      <c r="F10" s="17"/>
      <c r="G10" s="17"/>
      <c r="H10" s="17"/>
      <c r="I10" s="17"/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12.857142857142858</v>
      </c>
    </row>
    <row r="11" spans="2:18" x14ac:dyDescent="0.25">
      <c r="B11" s="6">
        <f t="shared" ref="B11:B53" si="1">B10+1</f>
        <v>3</v>
      </c>
      <c r="C11" s="6" t="s">
        <v>95</v>
      </c>
      <c r="D11" s="17" t="s">
        <v>37</v>
      </c>
      <c r="E11" s="17"/>
      <c r="F11" s="17"/>
      <c r="G11" s="17"/>
      <c r="H11" s="17"/>
      <c r="I11" s="17"/>
      <c r="J11" s="4">
        <v>85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12.142857142857142</v>
      </c>
    </row>
    <row r="12" spans="2:18" x14ac:dyDescent="0.25">
      <c r="B12" s="6">
        <f t="shared" si="1"/>
        <v>4</v>
      </c>
      <c r="C12" s="6" t="s">
        <v>96</v>
      </c>
      <c r="D12" s="17" t="s">
        <v>38</v>
      </c>
      <c r="E12" s="17"/>
      <c r="F12" s="17"/>
      <c r="G12" s="17"/>
      <c r="H12" s="17"/>
      <c r="I12" s="17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25">
      <c r="B13" s="6">
        <f t="shared" si="1"/>
        <v>5</v>
      </c>
      <c r="C13" s="6" t="s">
        <v>97</v>
      </c>
      <c r="D13" s="17" t="s">
        <v>39</v>
      </c>
      <c r="E13" s="17"/>
      <c r="F13" s="17"/>
      <c r="G13" s="17"/>
      <c r="H13" s="17"/>
      <c r="I13" s="17"/>
      <c r="J13" s="4">
        <v>85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12.142857142857142</v>
      </c>
    </row>
    <row r="14" spans="2:18" x14ac:dyDescent="0.25">
      <c r="B14" s="6">
        <f t="shared" si="1"/>
        <v>6</v>
      </c>
      <c r="C14" s="6" t="s">
        <v>98</v>
      </c>
      <c r="D14" s="17" t="s">
        <v>40</v>
      </c>
      <c r="E14" s="17"/>
      <c r="F14" s="17"/>
      <c r="G14" s="17"/>
      <c r="H14" s="17"/>
      <c r="I14" s="17"/>
      <c r="J14" s="4">
        <v>85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12.142857142857142</v>
      </c>
    </row>
    <row r="15" spans="2:18" x14ac:dyDescent="0.25">
      <c r="B15" s="6">
        <f t="shared" si="1"/>
        <v>7</v>
      </c>
      <c r="C15" s="6" t="s">
        <v>99</v>
      </c>
      <c r="D15" s="17" t="s">
        <v>41</v>
      </c>
      <c r="E15" s="17"/>
      <c r="F15" s="17"/>
      <c r="G15" s="17"/>
      <c r="H15" s="17"/>
      <c r="I15" s="17"/>
      <c r="J15" s="4">
        <v>85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12.142857142857142</v>
      </c>
    </row>
    <row r="16" spans="2:18" x14ac:dyDescent="0.25">
      <c r="B16" s="6">
        <f t="shared" si="1"/>
        <v>8</v>
      </c>
      <c r="C16" s="6" t="s">
        <v>100</v>
      </c>
      <c r="D16" s="17" t="s">
        <v>42</v>
      </c>
      <c r="E16" s="17"/>
      <c r="F16" s="17"/>
      <c r="G16" s="17"/>
      <c r="H16" s="17"/>
      <c r="I16" s="17"/>
      <c r="J16" s="4">
        <v>75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10.714285714285714</v>
      </c>
    </row>
    <row r="17" spans="2:17" x14ac:dyDescent="0.25">
      <c r="B17" s="6">
        <f t="shared" si="1"/>
        <v>9</v>
      </c>
      <c r="C17" s="6" t="s">
        <v>101</v>
      </c>
      <c r="D17" s="17" t="s">
        <v>43</v>
      </c>
      <c r="E17" s="17"/>
      <c r="F17" s="17"/>
      <c r="G17" s="17"/>
      <c r="H17" s="17"/>
      <c r="I17" s="17"/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12.857142857142858</v>
      </c>
    </row>
    <row r="18" spans="2:17" x14ac:dyDescent="0.25">
      <c r="B18" s="6">
        <f t="shared" si="1"/>
        <v>10</v>
      </c>
      <c r="C18" s="6" t="s">
        <v>178</v>
      </c>
      <c r="D18" s="17" t="s">
        <v>175</v>
      </c>
      <c r="E18" s="17"/>
      <c r="F18" s="17"/>
      <c r="G18" s="17"/>
      <c r="H18" s="17"/>
      <c r="I18" s="17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25">
      <c r="B19" s="6">
        <f t="shared" si="1"/>
        <v>11</v>
      </c>
      <c r="C19" s="6" t="s">
        <v>177</v>
      </c>
      <c r="D19" s="17" t="s">
        <v>176</v>
      </c>
      <c r="E19" s="17"/>
      <c r="F19" s="17"/>
      <c r="G19" s="17"/>
      <c r="H19" s="17"/>
      <c r="I19" s="17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f t="shared" si="1"/>
        <v>12</v>
      </c>
      <c r="C20" s="6" t="s">
        <v>102</v>
      </c>
      <c r="D20" s="17" t="s">
        <v>44</v>
      </c>
      <c r="E20" s="17"/>
      <c r="F20" s="17"/>
      <c r="G20" s="17"/>
      <c r="H20" s="17"/>
      <c r="I20" s="17"/>
      <c r="J20" s="4">
        <v>90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12.857142857142858</v>
      </c>
    </row>
    <row r="21" spans="2:17" x14ac:dyDescent="0.25">
      <c r="B21" s="6">
        <f t="shared" si="1"/>
        <v>13</v>
      </c>
      <c r="C21" s="6" t="s">
        <v>103</v>
      </c>
      <c r="D21" s="17" t="s">
        <v>45</v>
      </c>
      <c r="E21" s="17"/>
      <c r="F21" s="17"/>
      <c r="G21" s="17"/>
      <c r="H21" s="17"/>
      <c r="I21" s="17"/>
      <c r="J21" s="4">
        <v>80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11.428571428571429</v>
      </c>
    </row>
    <row r="22" spans="2:17" x14ac:dyDescent="0.25">
      <c r="B22" s="6">
        <f t="shared" si="1"/>
        <v>14</v>
      </c>
      <c r="C22" s="6" t="s">
        <v>104</v>
      </c>
      <c r="D22" s="17" t="s">
        <v>46</v>
      </c>
      <c r="E22" s="17"/>
      <c r="F22" s="17"/>
      <c r="G22" s="17"/>
      <c r="H22" s="17"/>
      <c r="I22" s="17"/>
      <c r="J22" s="4">
        <v>80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11.428571428571429</v>
      </c>
    </row>
    <row r="23" spans="2:17" x14ac:dyDescent="0.25">
      <c r="B23" s="6">
        <f t="shared" si="1"/>
        <v>15</v>
      </c>
      <c r="C23" s="6" t="s">
        <v>105</v>
      </c>
      <c r="D23" s="17" t="s">
        <v>47</v>
      </c>
      <c r="E23" s="17"/>
      <c r="F23" s="17"/>
      <c r="G23" s="17"/>
      <c r="H23" s="17"/>
      <c r="I23" s="17"/>
      <c r="J23" s="4">
        <v>75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10.714285714285714</v>
      </c>
    </row>
    <row r="24" spans="2:17" x14ac:dyDescent="0.25">
      <c r="B24" s="6">
        <f t="shared" si="1"/>
        <v>16</v>
      </c>
      <c r="C24" s="6" t="s">
        <v>106</v>
      </c>
      <c r="D24" s="17" t="s">
        <v>48</v>
      </c>
      <c r="E24" s="17"/>
      <c r="F24" s="17"/>
      <c r="G24" s="17"/>
      <c r="H24" s="17"/>
      <c r="I24" s="17"/>
      <c r="J24" s="4">
        <v>90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12.857142857142858</v>
      </c>
    </row>
    <row r="25" spans="2:17" x14ac:dyDescent="0.25">
      <c r="B25" s="6">
        <f t="shared" si="1"/>
        <v>17</v>
      </c>
      <c r="C25" s="6" t="s">
        <v>107</v>
      </c>
      <c r="D25" s="17" t="s">
        <v>49</v>
      </c>
      <c r="E25" s="17"/>
      <c r="F25" s="17"/>
      <c r="G25" s="17"/>
      <c r="H25" s="17"/>
      <c r="I25" s="17"/>
      <c r="J25" s="4">
        <v>85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12.142857142857142</v>
      </c>
    </row>
    <row r="26" spans="2:17" x14ac:dyDescent="0.25">
      <c r="B26" s="6">
        <f t="shared" si="1"/>
        <v>18</v>
      </c>
      <c r="C26" s="6" t="s">
        <v>108</v>
      </c>
      <c r="D26" s="17" t="s">
        <v>50</v>
      </c>
      <c r="E26" s="17"/>
      <c r="F26" s="17"/>
      <c r="G26" s="17"/>
      <c r="H26" s="17"/>
      <c r="I26" s="17"/>
      <c r="J26" s="4">
        <v>75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10.714285714285714</v>
      </c>
    </row>
    <row r="27" spans="2:17" x14ac:dyDescent="0.25">
      <c r="B27" s="6">
        <f t="shared" si="1"/>
        <v>19</v>
      </c>
      <c r="C27" s="6" t="s">
        <v>109</v>
      </c>
      <c r="D27" s="17" t="s">
        <v>51</v>
      </c>
      <c r="E27" s="17"/>
      <c r="F27" s="17"/>
      <c r="G27" s="17"/>
      <c r="H27" s="17"/>
      <c r="I27" s="17"/>
      <c r="J27" s="4">
        <v>75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10.714285714285714</v>
      </c>
    </row>
    <row r="28" spans="2:17" x14ac:dyDescent="0.25">
      <c r="B28" s="6">
        <f t="shared" si="1"/>
        <v>20</v>
      </c>
      <c r="C28" s="6" t="s">
        <v>110</v>
      </c>
      <c r="D28" s="17" t="s">
        <v>52</v>
      </c>
      <c r="E28" s="17"/>
      <c r="F28" s="17"/>
      <c r="G28" s="17"/>
      <c r="H28" s="17"/>
      <c r="I28" s="17"/>
      <c r="J28" s="4">
        <v>75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10.714285714285714</v>
      </c>
    </row>
    <row r="29" spans="2:17" x14ac:dyDescent="0.25">
      <c r="B29" s="6">
        <f t="shared" si="1"/>
        <v>21</v>
      </c>
      <c r="C29" s="6" t="s">
        <v>111</v>
      </c>
      <c r="D29" s="17" t="s">
        <v>53</v>
      </c>
      <c r="E29" s="17"/>
      <c r="F29" s="17"/>
      <c r="G29" s="17"/>
      <c r="H29" s="17"/>
      <c r="I29" s="17"/>
      <c r="J29" s="4">
        <v>75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10.714285714285714</v>
      </c>
    </row>
    <row r="30" spans="2:17" x14ac:dyDescent="0.25">
      <c r="B30" s="6">
        <f t="shared" si="1"/>
        <v>22</v>
      </c>
      <c r="C30" s="3"/>
      <c r="D30" s="36"/>
      <c r="E30" s="37"/>
      <c r="F30" s="37"/>
      <c r="G30" s="37"/>
      <c r="H30" s="37"/>
      <c r="I30" s="38"/>
      <c r="J30" s="4"/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7"/>
      <c r="D54" s="27"/>
      <c r="E54" s="1"/>
      <c r="H54" s="34" t="s">
        <v>19</v>
      </c>
      <c r="I54" s="34"/>
      <c r="J54" s="11">
        <f>COUNTIF(J9:J53,"&gt;=70")</f>
        <v>18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7"/>
      <c r="D55" s="27"/>
      <c r="E55" s="8"/>
      <c r="H55" s="35" t="s">
        <v>20</v>
      </c>
      <c r="I55" s="35"/>
      <c r="J55" s="12">
        <f>COUNTIF(J9:J53,"&lt;70")</f>
        <v>3</v>
      </c>
      <c r="K55" s="12">
        <f t="shared" ref="K55:Q55" si="5">COUNTIF(K9:K53,"&lt;70")</f>
        <v>22</v>
      </c>
      <c r="L55" s="12">
        <f t="shared" si="5"/>
        <v>22</v>
      </c>
      <c r="M55" s="12">
        <f t="shared" si="5"/>
        <v>22</v>
      </c>
      <c r="N55" s="12">
        <f t="shared" si="5"/>
        <v>22</v>
      </c>
      <c r="O55" s="12">
        <f t="shared" si="5"/>
        <v>22</v>
      </c>
      <c r="P55" s="12">
        <f t="shared" si="5"/>
        <v>22</v>
      </c>
      <c r="Q55" s="12">
        <f t="shared" si="5"/>
        <v>45</v>
      </c>
    </row>
    <row r="56" spans="2:17" x14ac:dyDescent="0.25">
      <c r="C56" s="27"/>
      <c r="D56" s="27"/>
      <c r="E56" s="27"/>
      <c r="H56" s="35" t="s">
        <v>21</v>
      </c>
      <c r="I56" s="35"/>
      <c r="J56" s="12">
        <f>COUNT(J9:J53)</f>
        <v>21</v>
      </c>
      <c r="K56" s="12">
        <f t="shared" ref="K56:Q56" si="6">COUNT(K9:K53)</f>
        <v>22</v>
      </c>
      <c r="L56" s="12">
        <f t="shared" si="6"/>
        <v>22</v>
      </c>
      <c r="M56" s="12">
        <f t="shared" si="6"/>
        <v>22</v>
      </c>
      <c r="N56" s="12">
        <f t="shared" si="6"/>
        <v>22</v>
      </c>
      <c r="O56" s="12">
        <f t="shared" si="6"/>
        <v>22</v>
      </c>
      <c r="P56" s="12">
        <f t="shared" si="6"/>
        <v>22</v>
      </c>
      <c r="Q56" s="12">
        <f t="shared" si="6"/>
        <v>45</v>
      </c>
    </row>
    <row r="57" spans="2:17" x14ac:dyDescent="0.25">
      <c r="C57" s="27"/>
      <c r="D57" s="27"/>
      <c r="E57" s="1"/>
      <c r="H57" s="26" t="s">
        <v>16</v>
      </c>
      <c r="I57" s="26"/>
      <c r="J57" s="13">
        <f>J54/J56</f>
        <v>0.8571428571428571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7"/>
      <c r="D58" s="27"/>
      <c r="E58" s="1"/>
      <c r="H58" s="26" t="s">
        <v>17</v>
      </c>
      <c r="I58" s="26"/>
      <c r="J58" s="13">
        <f>J55/J56</f>
        <v>0.14285714285714285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7"/>
      <c r="D59" s="27"/>
      <c r="E59" s="8"/>
    </row>
    <row r="60" spans="2:17" x14ac:dyDescent="0.25">
      <c r="C60" s="1"/>
      <c r="D60" s="1"/>
      <c r="E60" s="8"/>
    </row>
    <row r="61" spans="2:17" x14ac:dyDescent="0.25">
      <c r="J61" s="30"/>
      <c r="K61" s="30"/>
      <c r="L61" s="30"/>
      <c r="M61" s="30"/>
      <c r="N61" s="30"/>
      <c r="O61" s="30"/>
      <c r="P61" s="30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9:I19"/>
    <mergeCell ref="D20:I20"/>
    <mergeCell ref="D21:I21"/>
    <mergeCell ref="D22:I22"/>
    <mergeCell ref="D23:I23"/>
    <mergeCell ref="D24:I24"/>
    <mergeCell ref="D18:I18"/>
    <mergeCell ref="D37:I37"/>
    <mergeCell ref="D26:I26"/>
    <mergeCell ref="D27:I27"/>
    <mergeCell ref="D28:I28"/>
    <mergeCell ref="D29:I29"/>
    <mergeCell ref="D31:I31"/>
    <mergeCell ref="D32:I32"/>
    <mergeCell ref="D33:I33"/>
    <mergeCell ref="D34:I34"/>
    <mergeCell ref="D35:I35"/>
    <mergeCell ref="D36:I36"/>
    <mergeCell ref="D30:I30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3" zoomScaleNormal="100" workbookViewId="0">
      <selection activeCell="K17" sqref="K1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6" t="s">
        <v>9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0" t="s">
        <v>130</v>
      </c>
      <c r="E4" s="20"/>
      <c r="F4" s="20"/>
      <c r="G4" s="20"/>
      <c r="I4" t="s">
        <v>1</v>
      </c>
      <c r="J4" s="21" t="s">
        <v>131</v>
      </c>
      <c r="K4" s="21"/>
      <c r="M4" t="s">
        <v>2</v>
      </c>
      <c r="N4" s="22">
        <v>45204</v>
      </c>
      <c r="O4" s="2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1" t="s">
        <v>126</v>
      </c>
      <c r="E6" s="21"/>
      <c r="F6" s="21"/>
      <c r="G6" s="21"/>
      <c r="I6" s="27" t="s">
        <v>22</v>
      </c>
      <c r="J6" s="27"/>
      <c r="K6" s="28" t="s">
        <v>24</v>
      </c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18" t="s">
        <v>5</v>
      </c>
      <c r="E8" s="18"/>
      <c r="F8" s="18"/>
      <c r="G8" s="18"/>
      <c r="H8" s="18"/>
      <c r="I8" s="1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54</v>
      </c>
      <c r="D9" s="17" t="s">
        <v>57</v>
      </c>
      <c r="E9" s="17"/>
      <c r="F9" s="17"/>
      <c r="G9" s="17"/>
      <c r="H9" s="17"/>
      <c r="I9" s="17"/>
      <c r="J9" s="4">
        <v>100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14.285714285714286</v>
      </c>
    </row>
    <row r="10" spans="2:18" x14ac:dyDescent="0.25">
      <c r="B10" s="6">
        <f>B9+1</f>
        <v>2</v>
      </c>
      <c r="C10" s="6" t="s">
        <v>55</v>
      </c>
      <c r="D10" s="17" t="s">
        <v>58</v>
      </c>
      <c r="E10" s="17"/>
      <c r="F10" s="17"/>
      <c r="G10" s="17"/>
      <c r="H10" s="17"/>
      <c r="I10" s="17"/>
      <c r="J10" s="4">
        <v>100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14.285714285714286</v>
      </c>
    </row>
    <row r="11" spans="2:18" x14ac:dyDescent="0.25">
      <c r="B11" s="6">
        <f t="shared" ref="B11:B53" si="1">B10+1</f>
        <v>3</v>
      </c>
      <c r="C11" s="6" t="s">
        <v>56</v>
      </c>
      <c r="D11" s="17" t="s">
        <v>59</v>
      </c>
      <c r="E11" s="17"/>
      <c r="F11" s="17"/>
      <c r="G11" s="17"/>
      <c r="H11" s="17"/>
      <c r="I11" s="17"/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12.857142857142858</v>
      </c>
    </row>
    <row r="12" spans="2:18" x14ac:dyDescent="0.25">
      <c r="B12" s="6">
        <f t="shared" si="1"/>
        <v>4</v>
      </c>
      <c r="C12" s="6" t="s">
        <v>112</v>
      </c>
      <c r="D12" s="17" t="s">
        <v>60</v>
      </c>
      <c r="E12" s="17"/>
      <c r="F12" s="17"/>
      <c r="G12" s="17"/>
      <c r="H12" s="17"/>
      <c r="I12" s="17"/>
      <c r="J12" s="4">
        <v>80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11.428571428571429</v>
      </c>
    </row>
    <row r="13" spans="2:18" x14ac:dyDescent="0.25">
      <c r="B13" s="6">
        <f t="shared" si="1"/>
        <v>5</v>
      </c>
      <c r="C13" s="6" t="s">
        <v>113</v>
      </c>
      <c r="D13" s="17" t="s">
        <v>61</v>
      </c>
      <c r="E13" s="17"/>
      <c r="F13" s="17"/>
      <c r="G13" s="17"/>
      <c r="H13" s="17"/>
      <c r="I13" s="17"/>
      <c r="J13" s="4">
        <v>100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14.285714285714286</v>
      </c>
    </row>
    <row r="14" spans="2:18" x14ac:dyDescent="0.25">
      <c r="B14" s="6">
        <f t="shared" si="1"/>
        <v>6</v>
      </c>
      <c r="C14" s="6" t="s">
        <v>114</v>
      </c>
      <c r="D14" s="17" t="s">
        <v>62</v>
      </c>
      <c r="E14" s="17"/>
      <c r="F14" s="17"/>
      <c r="G14" s="17"/>
      <c r="H14" s="17"/>
      <c r="I14" s="17"/>
      <c r="J14" s="4">
        <v>85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12.142857142857142</v>
      </c>
    </row>
    <row r="15" spans="2:18" x14ac:dyDescent="0.25">
      <c r="B15" s="6">
        <f t="shared" si="1"/>
        <v>7</v>
      </c>
      <c r="C15" s="6" t="s">
        <v>115</v>
      </c>
      <c r="D15" s="17" t="s">
        <v>63</v>
      </c>
      <c r="E15" s="17"/>
      <c r="F15" s="17"/>
      <c r="G15" s="17"/>
      <c r="H15" s="17"/>
      <c r="I15" s="17"/>
      <c r="J15" s="4">
        <v>90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12.857142857142858</v>
      </c>
    </row>
    <row r="16" spans="2:18" x14ac:dyDescent="0.25">
      <c r="B16" s="6">
        <f t="shared" si="1"/>
        <v>8</v>
      </c>
      <c r="C16" s="6" t="s">
        <v>116</v>
      </c>
      <c r="D16" s="17" t="s">
        <v>64</v>
      </c>
      <c r="E16" s="17"/>
      <c r="F16" s="17"/>
      <c r="G16" s="17"/>
      <c r="H16" s="17"/>
      <c r="I16" s="17"/>
      <c r="J16" s="4">
        <v>75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10.714285714285714</v>
      </c>
    </row>
    <row r="17" spans="2:17" x14ac:dyDescent="0.25">
      <c r="B17" s="6">
        <f t="shared" si="1"/>
        <v>9</v>
      </c>
      <c r="C17" s="6" t="s">
        <v>117</v>
      </c>
      <c r="D17" s="17" t="s">
        <v>65</v>
      </c>
      <c r="E17" s="17"/>
      <c r="F17" s="17"/>
      <c r="G17" s="17"/>
      <c r="H17" s="17"/>
      <c r="I17" s="17"/>
      <c r="J17" s="4">
        <v>75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10.714285714285714</v>
      </c>
    </row>
    <row r="18" spans="2:17" x14ac:dyDescent="0.25">
      <c r="B18" s="6">
        <f t="shared" si="1"/>
        <v>10</v>
      </c>
      <c r="C18" s="6" t="s">
        <v>118</v>
      </c>
      <c r="D18" s="17" t="s">
        <v>66</v>
      </c>
      <c r="E18" s="17"/>
      <c r="F18" s="17"/>
      <c r="G18" s="17"/>
      <c r="H18" s="17"/>
      <c r="I18" s="17"/>
      <c r="J18" s="4">
        <v>90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12.857142857142858</v>
      </c>
    </row>
    <row r="19" spans="2:17" x14ac:dyDescent="0.25">
      <c r="B19" s="6">
        <f t="shared" si="1"/>
        <v>11</v>
      </c>
      <c r="C19" s="6" t="s">
        <v>119</v>
      </c>
      <c r="D19" s="17" t="s">
        <v>67</v>
      </c>
      <c r="E19" s="17"/>
      <c r="F19" s="17"/>
      <c r="G19" s="17"/>
      <c r="H19" s="17"/>
      <c r="I19" s="17"/>
      <c r="J19" s="4">
        <v>90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12.857142857142858</v>
      </c>
    </row>
    <row r="20" spans="2:17" x14ac:dyDescent="0.25">
      <c r="B20" s="6">
        <f t="shared" si="1"/>
        <v>12</v>
      </c>
      <c r="C20" s="6" t="s">
        <v>120</v>
      </c>
      <c r="D20" s="17" t="s">
        <v>179</v>
      </c>
      <c r="E20" s="17"/>
      <c r="F20" s="17"/>
      <c r="G20" s="17"/>
      <c r="H20" s="17"/>
      <c r="I20" s="17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25">
      <c r="B21" s="6">
        <f t="shared" si="1"/>
        <v>13</v>
      </c>
      <c r="C21" s="6" t="s">
        <v>121</v>
      </c>
      <c r="D21" s="17" t="s">
        <v>68</v>
      </c>
      <c r="E21" s="17"/>
      <c r="F21" s="17"/>
      <c r="G21" s="17"/>
      <c r="H21" s="17"/>
      <c r="I21" s="17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12.857142857142858</v>
      </c>
    </row>
    <row r="22" spans="2:17" x14ac:dyDescent="0.25">
      <c r="B22" s="6">
        <f t="shared" si="1"/>
        <v>14</v>
      </c>
      <c r="C22" s="6" t="s">
        <v>122</v>
      </c>
      <c r="D22" s="17" t="s">
        <v>69</v>
      </c>
      <c r="E22" s="17"/>
      <c r="F22" s="17"/>
      <c r="G22" s="17"/>
      <c r="H22" s="17"/>
      <c r="I22" s="17"/>
      <c r="J22" s="4">
        <v>75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10.714285714285714</v>
      </c>
    </row>
    <row r="23" spans="2:17" x14ac:dyDescent="0.25">
      <c r="B23" s="6">
        <f t="shared" si="1"/>
        <v>15</v>
      </c>
      <c r="C23" s="6" t="s">
        <v>123</v>
      </c>
      <c r="D23" s="17" t="s">
        <v>70</v>
      </c>
      <c r="E23" s="17"/>
      <c r="F23" s="17"/>
      <c r="G23" s="17"/>
      <c r="H23" s="17"/>
      <c r="I23" s="17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25">
      <c r="B24" s="6">
        <f t="shared" si="1"/>
        <v>16</v>
      </c>
      <c r="C24" s="3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7"/>
      <c r="D54" s="27"/>
      <c r="E54" s="1"/>
      <c r="H54" s="34" t="s">
        <v>19</v>
      </c>
      <c r="I54" s="34"/>
      <c r="J54" s="11">
        <f>COUNTIF(J9:J53,"&gt;=70")</f>
        <v>15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7"/>
      <c r="D55" s="27"/>
      <c r="E55" s="8"/>
      <c r="H55" s="35" t="s">
        <v>20</v>
      </c>
      <c r="I55" s="35"/>
      <c r="J55" s="12">
        <f>COUNTIF(J9:J53,"&lt;70")</f>
        <v>0</v>
      </c>
      <c r="K55" s="12">
        <f t="shared" ref="K55:Q55" si="5">COUNTIF(K9:K53,"&lt;70")</f>
        <v>15</v>
      </c>
      <c r="L55" s="12">
        <f t="shared" si="5"/>
        <v>15</v>
      </c>
      <c r="M55" s="12">
        <f t="shared" si="5"/>
        <v>15</v>
      </c>
      <c r="N55" s="12">
        <f t="shared" si="5"/>
        <v>15</v>
      </c>
      <c r="O55" s="12">
        <f t="shared" si="5"/>
        <v>15</v>
      </c>
      <c r="P55" s="12">
        <f t="shared" si="5"/>
        <v>15</v>
      </c>
      <c r="Q55" s="12">
        <f t="shared" si="5"/>
        <v>45</v>
      </c>
    </row>
    <row r="56" spans="2:17" x14ac:dyDescent="0.25">
      <c r="C56" s="27"/>
      <c r="D56" s="27"/>
      <c r="E56" s="27"/>
      <c r="H56" s="35" t="s">
        <v>21</v>
      </c>
      <c r="I56" s="35"/>
      <c r="J56" s="12">
        <f>COUNT(J9:J53)</f>
        <v>15</v>
      </c>
      <c r="K56" s="12">
        <f t="shared" ref="K56:Q56" si="6">COUNT(K9:K53)</f>
        <v>15</v>
      </c>
      <c r="L56" s="12">
        <f t="shared" si="6"/>
        <v>15</v>
      </c>
      <c r="M56" s="12">
        <f t="shared" si="6"/>
        <v>15</v>
      </c>
      <c r="N56" s="12">
        <f t="shared" si="6"/>
        <v>15</v>
      </c>
      <c r="O56" s="12">
        <f t="shared" si="6"/>
        <v>15</v>
      </c>
      <c r="P56" s="12">
        <f t="shared" si="6"/>
        <v>15</v>
      </c>
      <c r="Q56" s="12">
        <f t="shared" si="6"/>
        <v>45</v>
      </c>
    </row>
    <row r="57" spans="2:17" x14ac:dyDescent="0.25">
      <c r="C57" s="27"/>
      <c r="D57" s="27"/>
      <c r="E57" s="1"/>
      <c r="H57" s="26" t="s">
        <v>16</v>
      </c>
      <c r="I57" s="26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7"/>
      <c r="D58" s="27"/>
      <c r="E58" s="1"/>
      <c r="H58" s="26" t="s">
        <v>17</v>
      </c>
      <c r="I58" s="26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7"/>
      <c r="D59" s="27"/>
      <c r="E59" s="8"/>
    </row>
    <row r="60" spans="2:17" x14ac:dyDescent="0.25">
      <c r="C60" s="1"/>
      <c r="D60" s="1"/>
      <c r="E60" s="8"/>
    </row>
    <row r="61" spans="2:17" x14ac:dyDescent="0.25">
      <c r="J61" s="30"/>
      <c r="K61" s="30"/>
      <c r="L61" s="30"/>
      <c r="M61" s="30"/>
      <c r="N61" s="30"/>
      <c r="O61" s="30"/>
      <c r="P61" s="30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6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D6" sqref="D6:G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6" t="s">
        <v>9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0"/>
      <c r="E4" s="20"/>
      <c r="F4" s="20"/>
      <c r="G4" s="20"/>
      <c r="I4" t="s">
        <v>1</v>
      </c>
      <c r="J4" s="21"/>
      <c r="K4" s="21"/>
      <c r="M4" t="s">
        <v>2</v>
      </c>
      <c r="N4" s="22"/>
      <c r="O4" s="2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1"/>
      <c r="E6" s="21"/>
      <c r="F6" s="21"/>
      <c r="G6" s="21"/>
      <c r="I6" s="27" t="s">
        <v>22</v>
      </c>
      <c r="J6" s="27"/>
      <c r="K6" s="28"/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18" t="s">
        <v>5</v>
      </c>
      <c r="E8" s="18"/>
      <c r="F8" s="18"/>
      <c r="G8" s="18"/>
      <c r="H8" s="18"/>
      <c r="I8" s="1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7"/>
      <c r="E9" s="17"/>
      <c r="F9" s="17"/>
      <c r="G9" s="17"/>
      <c r="H9" s="17"/>
      <c r="I9" s="17"/>
      <c r="J9" s="4"/>
      <c r="K9" s="4">
        <v>0</v>
      </c>
      <c r="L9" s="4"/>
      <c r="M9" s="4"/>
      <c r="N9" s="4"/>
      <c r="O9" s="4"/>
      <c r="P9" s="4"/>
      <c r="Q9" s="10">
        <f>SUM(J9:P9)/7</f>
        <v>0</v>
      </c>
    </row>
    <row r="10" spans="2:18" x14ac:dyDescent="0.25">
      <c r="B10" s="6">
        <f>B9+1</f>
        <v>2</v>
      </c>
      <c r="C10" s="6"/>
      <c r="D10" s="17"/>
      <c r="E10" s="17"/>
      <c r="F10" s="17"/>
      <c r="G10" s="17"/>
      <c r="H10" s="17"/>
      <c r="I10" s="17"/>
      <c r="J10" s="4"/>
      <c r="K10" s="4">
        <v>0</v>
      </c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x14ac:dyDescent="0.25">
      <c r="B11" s="6">
        <f t="shared" ref="B11:B53" si="1">B10+1</f>
        <v>3</v>
      </c>
      <c r="C11" s="6"/>
      <c r="D11" s="17"/>
      <c r="E11" s="17"/>
      <c r="F11" s="17"/>
      <c r="G11" s="17"/>
      <c r="H11" s="17"/>
      <c r="I11" s="17"/>
      <c r="J11" s="4"/>
      <c r="K11" s="4">
        <v>0</v>
      </c>
      <c r="L11" s="4"/>
      <c r="M11" s="4"/>
      <c r="N11" s="4"/>
      <c r="O11" s="4"/>
      <c r="P11" s="4"/>
      <c r="Q11" s="10">
        <f t="shared" si="0"/>
        <v>0</v>
      </c>
    </row>
    <row r="12" spans="2:18" x14ac:dyDescent="0.25">
      <c r="B12" s="6">
        <f t="shared" si="1"/>
        <v>4</v>
      </c>
      <c r="C12" s="6"/>
      <c r="D12" s="17"/>
      <c r="E12" s="17"/>
      <c r="F12" s="17"/>
      <c r="G12" s="17"/>
      <c r="H12" s="17"/>
      <c r="I12" s="17"/>
      <c r="J12" s="4"/>
      <c r="K12" s="4">
        <v>0</v>
      </c>
      <c r="L12" s="4"/>
      <c r="M12" s="4"/>
      <c r="N12" s="4"/>
      <c r="O12" s="4"/>
      <c r="P12" s="4"/>
      <c r="Q12" s="10">
        <f t="shared" si="0"/>
        <v>0</v>
      </c>
    </row>
    <row r="13" spans="2:18" x14ac:dyDescent="0.25">
      <c r="B13" s="6">
        <f t="shared" si="1"/>
        <v>5</v>
      </c>
      <c r="C13" s="6"/>
      <c r="D13" s="17"/>
      <c r="E13" s="17"/>
      <c r="F13" s="17"/>
      <c r="G13" s="17"/>
      <c r="H13" s="17"/>
      <c r="I13" s="17"/>
      <c r="J13" s="4"/>
      <c r="K13" s="4">
        <v>0</v>
      </c>
      <c r="L13" s="4"/>
      <c r="M13" s="4"/>
      <c r="N13" s="4"/>
      <c r="O13" s="4"/>
      <c r="P13" s="4"/>
      <c r="Q13" s="10">
        <f t="shared" si="0"/>
        <v>0</v>
      </c>
    </row>
    <row r="14" spans="2:18" x14ac:dyDescent="0.25">
      <c r="B14" s="6">
        <f t="shared" si="1"/>
        <v>6</v>
      </c>
      <c r="C14" s="6"/>
      <c r="D14" s="17"/>
      <c r="E14" s="17"/>
      <c r="F14" s="17"/>
      <c r="G14" s="17"/>
      <c r="H14" s="17"/>
      <c r="I14" s="17"/>
      <c r="J14" s="4"/>
      <c r="K14" s="4">
        <v>0</v>
      </c>
      <c r="L14" s="4"/>
      <c r="M14" s="4"/>
      <c r="N14" s="4"/>
      <c r="O14" s="4"/>
      <c r="P14" s="4"/>
      <c r="Q14" s="10">
        <f t="shared" si="0"/>
        <v>0</v>
      </c>
    </row>
    <row r="15" spans="2:18" x14ac:dyDescent="0.25">
      <c r="B15" s="6">
        <f t="shared" si="1"/>
        <v>7</v>
      </c>
      <c r="C15" s="6"/>
      <c r="D15" s="17"/>
      <c r="E15" s="17"/>
      <c r="F15" s="17"/>
      <c r="G15" s="17"/>
      <c r="H15" s="17"/>
      <c r="I15" s="17"/>
      <c r="J15" s="4"/>
      <c r="K15" s="4">
        <v>0</v>
      </c>
      <c r="L15" s="4"/>
      <c r="M15" s="4"/>
      <c r="N15" s="4"/>
      <c r="O15" s="4"/>
      <c r="P15" s="4"/>
      <c r="Q15" s="10">
        <f t="shared" si="0"/>
        <v>0</v>
      </c>
    </row>
    <row r="16" spans="2:18" x14ac:dyDescent="0.25">
      <c r="B16" s="6">
        <f t="shared" si="1"/>
        <v>8</v>
      </c>
      <c r="C16" s="6"/>
      <c r="D16" s="17"/>
      <c r="E16" s="17"/>
      <c r="F16" s="17"/>
      <c r="G16" s="17"/>
      <c r="H16" s="17"/>
      <c r="I16" s="17"/>
      <c r="J16" s="4"/>
      <c r="K16" s="4">
        <v>0</v>
      </c>
      <c r="L16" s="4"/>
      <c r="M16" s="4"/>
      <c r="N16" s="4"/>
      <c r="O16" s="4"/>
      <c r="P16" s="4"/>
      <c r="Q16" s="10">
        <f t="shared" si="0"/>
        <v>0</v>
      </c>
    </row>
    <row r="17" spans="2:17" x14ac:dyDescent="0.25">
      <c r="B17" s="6">
        <f t="shared" si="1"/>
        <v>9</v>
      </c>
      <c r="C17" s="6"/>
      <c r="D17" s="17"/>
      <c r="E17" s="17"/>
      <c r="F17" s="17"/>
      <c r="G17" s="17"/>
      <c r="H17" s="17"/>
      <c r="I17" s="17"/>
      <c r="J17" s="4"/>
      <c r="K17" s="4">
        <v>0</v>
      </c>
      <c r="L17" s="4"/>
      <c r="M17" s="4"/>
      <c r="N17" s="4"/>
      <c r="O17" s="4"/>
      <c r="P17" s="4"/>
      <c r="Q17" s="10">
        <f t="shared" si="0"/>
        <v>0</v>
      </c>
    </row>
    <row r="18" spans="2:17" x14ac:dyDescent="0.25">
      <c r="B18" s="6">
        <f t="shared" si="1"/>
        <v>10</v>
      </c>
      <c r="C18" s="6"/>
      <c r="D18" s="17"/>
      <c r="E18" s="17"/>
      <c r="F18" s="17"/>
      <c r="G18" s="17"/>
      <c r="H18" s="17"/>
      <c r="I18" s="17"/>
      <c r="J18" s="4"/>
      <c r="K18" s="4">
        <v>0</v>
      </c>
      <c r="L18" s="4"/>
      <c r="M18" s="4"/>
      <c r="N18" s="4"/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6"/>
      <c r="D19" s="17"/>
      <c r="E19" s="17"/>
      <c r="F19" s="17"/>
      <c r="G19" s="17"/>
      <c r="H19" s="17"/>
      <c r="I19" s="17"/>
      <c r="J19" s="4"/>
      <c r="K19" s="4">
        <v>0</v>
      </c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6"/>
      <c r="D20" s="17"/>
      <c r="E20" s="17"/>
      <c r="F20" s="17"/>
      <c r="G20" s="17"/>
      <c r="H20" s="17"/>
      <c r="I20" s="17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17"/>
      <c r="E21" s="17"/>
      <c r="F21" s="17"/>
      <c r="G21" s="17"/>
      <c r="H21" s="17"/>
      <c r="I21" s="17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17"/>
      <c r="E22" s="17"/>
      <c r="F22" s="17"/>
      <c r="G22" s="17"/>
      <c r="H22" s="17"/>
      <c r="I22" s="17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17"/>
      <c r="E23" s="17"/>
      <c r="F23" s="17"/>
      <c r="G23" s="17"/>
      <c r="H23" s="17"/>
      <c r="I23" s="17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17"/>
      <c r="E24" s="17"/>
      <c r="F24" s="17"/>
      <c r="G24" s="17"/>
      <c r="H24" s="17"/>
      <c r="I24" s="17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7"/>
      <c r="D54" s="27"/>
      <c r="E54" s="1"/>
      <c r="H54" s="34" t="s">
        <v>19</v>
      </c>
      <c r="I54" s="34"/>
      <c r="J54" s="11">
        <f>COUNTIF(J9:J53,"&gt;=70")</f>
        <v>18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7"/>
      <c r="D55" s="27"/>
      <c r="E55" s="8"/>
      <c r="H55" s="35" t="s">
        <v>20</v>
      </c>
      <c r="I55" s="35"/>
      <c r="J55" s="12">
        <f>COUNTIF(J9:J53,"&lt;70")</f>
        <v>3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27"/>
      <c r="D56" s="27"/>
      <c r="E56" s="27"/>
      <c r="H56" s="35" t="s">
        <v>21</v>
      </c>
      <c r="I56" s="35"/>
      <c r="J56" s="12">
        <f>COUNT(J9:J53)</f>
        <v>21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27"/>
      <c r="D57" s="27"/>
      <c r="E57" s="1"/>
      <c r="H57" s="26" t="s">
        <v>16</v>
      </c>
      <c r="I57" s="26"/>
      <c r="J57" s="13">
        <f>J54/J56</f>
        <v>0.8571428571428571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27"/>
      <c r="D58" s="27"/>
      <c r="E58" s="1"/>
      <c r="H58" s="26" t="s">
        <v>17</v>
      </c>
      <c r="I58" s="26"/>
      <c r="J58" s="13">
        <f>J55/J56</f>
        <v>0.14285714285714285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27"/>
      <c r="D59" s="27"/>
      <c r="E59" s="8"/>
    </row>
    <row r="60" spans="2:17" x14ac:dyDescent="0.25">
      <c r="C60" s="1"/>
      <c r="D60" s="1"/>
      <c r="E60" s="8"/>
    </row>
    <row r="61" spans="2:17" x14ac:dyDescent="0.25">
      <c r="J61" s="30"/>
      <c r="K61" s="30"/>
      <c r="L61" s="30"/>
      <c r="M61" s="30"/>
      <c r="N61" s="30"/>
      <c r="O61" s="30"/>
      <c r="P61" s="30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PABLO PROMOTOR CAMPECHANO</cp:lastModifiedBy>
  <cp:lastPrinted>2023-03-21T15:13:53Z</cp:lastPrinted>
  <dcterms:created xsi:type="dcterms:W3CDTF">2023-03-14T19:16:59Z</dcterms:created>
  <dcterms:modified xsi:type="dcterms:W3CDTF">2023-10-06T18:47:07Z</dcterms:modified>
</cp:coreProperties>
</file>