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"/>
    </mc:Choice>
  </mc:AlternateContent>
  <bookViews>
    <workbookView xWindow="0" yWindow="0" windowWidth="20100" windowHeight="706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6" i="10" l="1"/>
  <c r="L17" i="10"/>
  <c r="A14" i="22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B10" i="22"/>
  <c r="B37" i="22" s="1"/>
  <c r="L8" i="22"/>
  <c r="H8" i="22"/>
  <c r="E8" i="22"/>
  <c r="N28" i="22"/>
  <c r="M28" i="22"/>
  <c r="K28" i="22"/>
  <c r="G28" i="22"/>
  <c r="F28" i="22"/>
  <c r="I24" i="22"/>
  <c r="J24" i="22" s="1"/>
  <c r="H21" i="22"/>
  <c r="L20" i="22"/>
  <c r="H17" i="22"/>
  <c r="L15" i="22"/>
  <c r="B37" i="10"/>
  <c r="N28" i="10"/>
  <c r="M28" i="10"/>
  <c r="K28" i="10"/>
  <c r="G28" i="10"/>
  <c r="F28" i="10"/>
  <c r="E28" i="10"/>
  <c r="L19" i="10"/>
  <c r="L18" i="10"/>
  <c r="L15" i="10"/>
  <c r="L14" i="10"/>
  <c r="I14" i="22" l="1"/>
  <c r="J14" i="22" s="1"/>
  <c r="L19" i="22"/>
  <c r="I23" i="22"/>
  <c r="J23" i="22" s="1"/>
  <c r="H27" i="22"/>
  <c r="L24" i="22"/>
  <c r="I19" i="22"/>
  <c r="J19" i="22" s="1"/>
  <c r="H23" i="22"/>
  <c r="L25" i="22"/>
  <c r="I17" i="22"/>
  <c r="J17" i="22" s="1"/>
  <c r="H15" i="22"/>
  <c r="H16" i="22"/>
  <c r="H20" i="22"/>
  <c r="I21" i="22"/>
  <c r="J21" i="22" s="1"/>
  <c r="H25" i="22"/>
  <c r="I27" i="22"/>
  <c r="J27" i="22" s="1"/>
  <c r="I16" i="22"/>
  <c r="J16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<sst xmlns="http://schemas.openxmlformats.org/spreadsheetml/2006/main" count="184" uniqueCount="44">
  <si>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</si>
  <si>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</si>
  <si>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</si>
  <si>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</si>
  <si>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</si>
  <si>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</si>
  <si>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</si>
  <si>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</si>
  <si>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</si>
  <si>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</si>
  <si>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</si>
  <si>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</si>
  <si>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</si>
  <si>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</si>
  <si>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</si>
  <si>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</si>
  <si>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</si>
  <si>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</si>
  <si>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</si>
  <si>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</si>
  <si>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</si>
  <si>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</si>
  <si>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</si>
  <si>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</si>
  <si>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</si>
  <si>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</si>
  <si>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</si>
  <si>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</si>
  <si>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</si>
  <si>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</si>
  <si>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</si>
  <si>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</si>
  <si>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</si>
  <si>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MERCADOTECNIA</t>
  </si>
  <si>
    <t>IGEM</t>
  </si>
  <si>
    <t>507-A</t>
  </si>
  <si>
    <t>FEBRERO-JULIO 2023</t>
  </si>
  <si>
    <t>II</t>
  </si>
  <si>
    <t>HABILIDADES DIRECTIVAS I</t>
  </si>
  <si>
    <t>GESTIÓN DEL CAPITAL HUMANO</t>
  </si>
  <si>
    <t>MERCADOTECNIA ELECTRONICA</t>
  </si>
  <si>
    <t>307-A</t>
  </si>
  <si>
    <t>507-B</t>
  </si>
  <si>
    <t>707-A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</si>
</sst>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898696</xdr:colOff>
      <xdr:row>33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topLeftCell="B13" zoomScale="130" zoomScaleNormal="130" zoomScaleSheetLayoutView="100" workbookViewId="0">
      <selection activeCell="O23" sqref="O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4" t="s">
        <v>5</v>
      </c>
      <c r="E8" s="5">
        <v>5</v>
      </c>
      <c r="G8" s="4" t="s">
        <v>6</v>
      </c>
      <c r="H8" s="5">
        <v>5</v>
      </c>
      <c r="I8" s="38" t="s">
        <v>7</v>
      </c>
      <c r="J8" s="38"/>
      <c r="K8" s="38"/>
      <c r="L8" s="32" t="s">
        <v>36</v>
      </c>
      <c r="M8" s="32"/>
      <c r="N8" s="32"/>
    </row>
    <row r="10" spans="1:14" x14ac:dyDescent="0.2">
      <c r="A10" s="4" t="s">
        <v>8</v>
      </c>
      <c r="B10" s="32" t="s">
        <v>32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22" t="s">
        <v>38</v>
      </c>
      <c r="B14" s="9" t="s">
        <v>21</v>
      </c>
      <c r="C14" s="23" t="s">
        <v>41</v>
      </c>
      <c r="D14" s="9" t="s">
        <v>34</v>
      </c>
      <c r="E14" s="9">
        <v>35</v>
      </c>
      <c r="F14" s="23">
        <v>35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x14ac:dyDescent="0.2">
      <c r="A15" s="22" t="s">
        <v>33</v>
      </c>
      <c r="B15" s="9" t="s">
        <v>21</v>
      </c>
      <c r="C15" s="23" t="s">
        <v>42</v>
      </c>
      <c r="D15" s="9" t="s">
        <v>34</v>
      </c>
      <c r="E15" s="9">
        <v>20</v>
      </c>
      <c r="F15" s="9">
        <v>16</v>
      </c>
      <c r="G15" s="24"/>
      <c r="H15" s="10"/>
      <c r="I15" s="9">
        <v>4</v>
      </c>
      <c r="J15" s="10"/>
      <c r="K15" s="9">
        <v>0</v>
      </c>
      <c r="L15" s="10">
        <f t="shared" si="0"/>
        <v>0</v>
      </c>
      <c r="M15" s="9">
        <v>79</v>
      </c>
      <c r="N15" s="15">
        <v>0.8</v>
      </c>
    </row>
    <row r="16" spans="1:14" s="11" customFormat="1" x14ac:dyDescent="0.2">
      <c r="A16" s="22" t="s">
        <v>33</v>
      </c>
      <c r="B16" s="24" t="s">
        <v>37</v>
      </c>
      <c r="C16" s="23" t="s">
        <v>42</v>
      </c>
      <c r="D16" s="9" t="s">
        <v>34</v>
      </c>
      <c r="E16" s="24">
        <v>20</v>
      </c>
      <c r="F16" s="24">
        <v>17</v>
      </c>
      <c r="G16" s="24"/>
      <c r="H16" s="24"/>
      <c r="I16" s="24">
        <v>3</v>
      </c>
      <c r="J16" s="21"/>
      <c r="K16" s="24">
        <v>0</v>
      </c>
      <c r="L16" s="10">
        <f t="shared" si="0"/>
        <v>0</v>
      </c>
      <c r="M16" s="24">
        <v>84</v>
      </c>
      <c r="N16" s="15">
        <v>0.85</v>
      </c>
    </row>
    <row r="17" spans="1:19" s="11" customFormat="1" x14ac:dyDescent="0.2">
      <c r="A17" s="11" t="s">
        <v>39</v>
      </c>
      <c r="B17" s="24" t="s">
        <v>21</v>
      </c>
      <c r="C17" s="24" t="s">
        <v>35</v>
      </c>
      <c r="D17" s="9" t="s">
        <v>34</v>
      </c>
      <c r="E17" s="24">
        <v>17</v>
      </c>
      <c r="F17" s="24">
        <v>16</v>
      </c>
      <c r="G17" s="24"/>
      <c r="H17" s="24"/>
      <c r="I17" s="24">
        <v>1</v>
      </c>
      <c r="J17" s="21"/>
      <c r="K17" s="24">
        <v>0</v>
      </c>
      <c r="L17" s="10">
        <f t="shared" si="0"/>
        <v>0</v>
      </c>
      <c r="M17" s="24">
        <v>88</v>
      </c>
      <c r="N17" s="15">
        <v>0.82</v>
      </c>
    </row>
    <row r="18" spans="1:19" s="11" customFormat="1" x14ac:dyDescent="0.2">
      <c r="A18" s="22" t="s">
        <v>39</v>
      </c>
      <c r="B18" s="9" t="s">
        <v>21</v>
      </c>
      <c r="C18" s="23" t="s">
        <v>42</v>
      </c>
      <c r="D18" s="9" t="s">
        <v>34</v>
      </c>
      <c r="E18" s="9">
        <v>16</v>
      </c>
      <c r="F18" s="9">
        <v>12</v>
      </c>
      <c r="G18" s="24"/>
      <c r="H18" s="10"/>
      <c r="I18" s="9">
        <v>4</v>
      </c>
      <c r="J18" s="10"/>
      <c r="K18" s="9">
        <v>0</v>
      </c>
      <c r="L18" s="10">
        <f>K18/E18</f>
        <v>0</v>
      </c>
      <c r="M18" s="9">
        <v>71</v>
      </c>
      <c r="N18" s="15">
        <v>0.75</v>
      </c>
    </row>
    <row r="19" spans="1:19" s="11" customFormat="1" x14ac:dyDescent="0.2">
      <c r="A19" s="22" t="s">
        <v>40</v>
      </c>
      <c r="B19" s="9" t="s">
        <v>21</v>
      </c>
      <c r="C19" s="23" t="s">
        <v>43</v>
      </c>
      <c r="D19" s="9" t="s">
        <v>34</v>
      </c>
      <c r="E19" s="9">
        <v>30</v>
      </c>
      <c r="F19" s="9">
        <v>30</v>
      </c>
      <c r="G19" s="24"/>
      <c r="H19" s="10"/>
      <c r="I19" s="9">
        <v>0</v>
      </c>
      <c r="J19" s="10"/>
      <c r="K19" s="9">
        <v>0</v>
      </c>
      <c r="L19" s="10">
        <f>K19/E19</f>
        <v>0</v>
      </c>
      <c r="M19" s="9">
        <v>98</v>
      </c>
      <c r="N19" s="15">
        <v>0.8</v>
      </c>
    </row>
    <row r="20" spans="1:19" s="11" customFormat="1" x14ac:dyDescent="0.2">
      <c r="A20" s="22"/>
      <c r="B20" s="9"/>
      <c r="C20" s="23"/>
      <c r="D20" s="9"/>
      <c r="E20" s="9"/>
      <c r="F20" s="23"/>
      <c r="G20" s="21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138</v>
      </c>
      <c r="F28" s="17">
        <f>SUM(F14:F27)</f>
        <v>126</v>
      </c>
      <c r="G28" s="17">
        <f>SUM(G14:G27)</f>
        <v>0</v>
      </c>
      <c r="H28" s="18">
        <f>SUM(F28:G28)/E28</f>
        <v>0.91304347826086951</v>
      </c>
      <c r="I28" s="17">
        <f t="shared" ref="I28" si="1">(E28-SUM(F28:G28))-K28</f>
        <v>12</v>
      </c>
      <c r="J28" s="18">
        <f t="shared" ref="J28" si="2">I28/E28</f>
        <v>8.6956521739130432E-2</v>
      </c>
      <c r="K28" s="17">
        <f>SUM(K14:K27)</f>
        <v>0</v>
      </c>
      <c r="L28" s="18">
        <f t="shared" si="0"/>
        <v>0</v>
      </c>
      <c r="M28" s="17">
        <f>AVERAGE(M14:M27)</f>
        <v>86.666666666666671</v>
      </c>
      <c r="N28" s="19">
        <f>AVERAGE(N14:N27)</f>
        <v>0.83666666666666656</v>
      </c>
    </row>
    <row r="30" spans="1:19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9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FEBRERO-JULIO 2023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HABILIDADES DIRECTIVAS I</v>
      </c>
      <c r="B14" s="9"/>
      <c r="C14" s="9" t="str">
        <f>'1'!C14</f>
        <v>307-A</v>
      </c>
      <c r="D14" s="9" t="str">
        <f>'1'!D14</f>
        <v>IGEM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507-B</v>
      </c>
      <c r="D15" s="9" t="str">
        <f>'1'!D15</f>
        <v>IGEM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GESTIÓN DEL CAPITAL HUMANO</v>
      </c>
      <c r="B16" s="9"/>
      <c r="C16" s="9" t="str">
        <f>'1'!C18</f>
        <v>507-B</v>
      </c>
      <c r="D16" s="9" t="str">
        <f>'1'!D18</f>
        <v>IGEM</v>
      </c>
      <c r="E16" s="9">
        <f>'1'!E18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MERCADOTECNIA ELECTRONICA</v>
      </c>
      <c r="B17" s="9"/>
      <c r="C17" s="9" t="str">
        <f>'1'!C19</f>
        <v>707-A</v>
      </c>
      <c r="D17" s="9" t="str">
        <f>'1'!D19</f>
        <v>IGEM</v>
      </c>
      <c r="E17" s="9">
        <f>'1'!E19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>
        <f>'1'!A20</f>
        <v>0</v>
      </c>
      <c r="B18" s="9"/>
      <c r="C18" s="9">
        <f>'1'!C20</f>
        <v>0</v>
      </c>
      <c r="D18" s="9">
        <f>'1'!D20</f>
        <v>0</v>
      </c>
      <c r="E18" s="9">
        <f>'1'!E20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FEBRERO-JULIO 2023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HABILIDADES DIRECTIVAS I</v>
      </c>
      <c r="B14" s="9"/>
      <c r="C14" s="9" t="str">
        <f>'1'!C14</f>
        <v>307-A</v>
      </c>
      <c r="D14" s="9" t="str">
        <f>'1'!D14</f>
        <v>IGEM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507-B</v>
      </c>
      <c r="D15" s="9" t="str">
        <f>'1'!D15</f>
        <v>IGEM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GESTIÓN DEL CAPITAL HUMANO</v>
      </c>
      <c r="B16" s="9"/>
      <c r="C16" s="9" t="str">
        <f>'1'!C18</f>
        <v>507-B</v>
      </c>
      <c r="D16" s="9" t="str">
        <f>'1'!D18</f>
        <v>IGEM</v>
      </c>
      <c r="E16" s="9">
        <f>'1'!E18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MERCADOTECNIA ELECTRONICA</v>
      </c>
      <c r="B17" s="9"/>
      <c r="C17" s="9" t="str">
        <f>'1'!C19</f>
        <v>707-A</v>
      </c>
      <c r="D17" s="9" t="str">
        <f>'1'!D19</f>
        <v>IGEM</v>
      </c>
      <c r="E17" s="9">
        <f>'1'!E19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>
        <f>'1'!A20</f>
        <v>0</v>
      </c>
      <c r="B18" s="9"/>
      <c r="C18" s="9">
        <f>'1'!C20</f>
        <v>0</v>
      </c>
      <c r="D18" s="9">
        <f>'1'!D20</f>
        <v>0</v>
      </c>
      <c r="E18" s="9">
        <f>'1'!E20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FEBRERO-JULIO 2023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HABILIDADES DIRECTIVAS I</v>
      </c>
      <c r="B14" s="9"/>
      <c r="C14" s="9" t="str">
        <f>'1'!C14</f>
        <v>307-A</v>
      </c>
      <c r="D14" s="9" t="str">
        <f>'1'!D14</f>
        <v>IGEM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507-B</v>
      </c>
      <c r="D15" s="9" t="str">
        <f>'1'!D15</f>
        <v>IGEM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GESTIÓN DEL CAPITAL HUMANO</v>
      </c>
      <c r="B16" s="9"/>
      <c r="C16" s="9" t="str">
        <f>'1'!C18</f>
        <v>507-B</v>
      </c>
      <c r="D16" s="9" t="str">
        <f>'1'!D18</f>
        <v>IGEM</v>
      </c>
      <c r="E16" s="9">
        <f>'1'!E18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MERCADOTECNIA ELECTRONICA</v>
      </c>
      <c r="B17" s="9"/>
      <c r="C17" s="9" t="str">
        <f>'1'!C19</f>
        <v>707-A</v>
      </c>
      <c r="D17" s="9" t="str">
        <f>'1'!D19</f>
        <v>IGEM</v>
      </c>
      <c r="E17" s="9">
        <f>'1'!E19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>
        <f>'1'!A20</f>
        <v>0</v>
      </c>
      <c r="B18" s="9"/>
      <c r="C18" s="9">
        <f>'1'!C20</f>
        <v>0</v>
      </c>
      <c r="D18" s="9">
        <f>'1'!D20</f>
        <v>0</v>
      </c>
      <c r="E18" s="9">
        <f>'1'!E20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FEBRERO-JULIO 2023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HABILIDADES DIRECTIVAS I</v>
      </c>
      <c r="B14" s="9"/>
      <c r="C14" s="9" t="str">
        <f>'1'!C14</f>
        <v>307-A</v>
      </c>
      <c r="D14" s="9" t="str">
        <f>'1'!D14</f>
        <v>IGEM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507-B</v>
      </c>
      <c r="D15" s="9" t="str">
        <f>'1'!D15</f>
        <v>IGEM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GESTIÓN DEL CAPITAL HUMANO</v>
      </c>
      <c r="B16" s="9"/>
      <c r="C16" s="9" t="str">
        <f>'1'!C18</f>
        <v>507-B</v>
      </c>
      <c r="D16" s="9" t="str">
        <f>'1'!D18</f>
        <v>IGEM</v>
      </c>
      <c r="E16" s="9">
        <f>'1'!E18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MERCADOTECNIA ELECTRONICA</v>
      </c>
      <c r="B17" s="9"/>
      <c r="C17" s="9" t="str">
        <f>'1'!C19</f>
        <v>707-A</v>
      </c>
      <c r="D17" s="9" t="str">
        <f>'1'!D19</f>
        <v>IGEM</v>
      </c>
      <c r="E17" s="9">
        <f>'1'!E19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>
        <f>'1'!A20</f>
        <v>0</v>
      </c>
      <c r="B18" s="9"/>
      <c r="C18" s="9">
        <f>'1'!C20</f>
        <v>0</v>
      </c>
      <c r="D18" s="9">
        <f>'1'!D20</f>
        <v>0</v>
      </c>
      <c r="E18" s="9">
        <f>'1'!E20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2023-10-05T19:40:28Z</dcterms:modified>
  <cp:category/>
  <cp:contentStatus/>
</cp:coreProperties>
</file>