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100" windowHeight="70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22" l="1"/>
  <c r="L20" i="22"/>
  <c r="L19" i="22"/>
  <c r="L18" i="22"/>
  <c r="L17" i="22"/>
  <c r="L16" i="22"/>
  <c r="L15" i="22"/>
  <c r="L14" i="22"/>
  <c r="L16" i="10" l="1"/>
  <c r="L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2" i="22" s="1"/>
  <c r="L8" i="22"/>
  <c r="E8" i="22"/>
  <c r="N23" i="22"/>
  <c r="M23" i="22"/>
  <c r="K23" i="22"/>
  <c r="G23" i="22"/>
  <c r="F23" i="22"/>
  <c r="B37" i="10"/>
  <c r="N28" i="10"/>
  <c r="M28" i="10"/>
  <c r="K28" i="10"/>
  <c r="G28" i="10"/>
  <c r="F28" i="10"/>
  <c r="E28" i="10"/>
  <c r="L19" i="10"/>
  <c r="L18" i="10"/>
  <c r="L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3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<sst xmlns="http://schemas.openxmlformats.org/spreadsheetml/2006/main" count="216" uniqueCount="45">
  <si>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</si>
  <si>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</si>
  <si>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</si>
  <si>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</si>
  <si>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</si>
  <si>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</si>
  <si>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</si>
  <si>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</si>
  <si>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</si>
  <si>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</si>
  <si>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</si>
  <si>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</si>
  <si>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</si>
  <si>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</si>
  <si>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</si>
  <si>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</si>
  <si>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</si>
  <si>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</si>
  <si>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</si>
  <si>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</si>
  <si>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</si>
  <si>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</si>
  <si>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</si>
  <si>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</si>
  <si>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</si>
  <si>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</si>
  <si>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</si>
  <si>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</si>
  <si>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</si>
  <si>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</si>
  <si>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</si>
  <si>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</si>
  <si>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</si>
  <si>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</si>
  <si>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</si>
  <si>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</si>
  <si>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II</t>
  </si>
  <si>
    <t>HABILIDADES DIRECTIVAS I</t>
  </si>
  <si>
    <t>GESTIÓN DEL CAPITAL HUMANO</t>
  </si>
  <si>
    <t>MERCADOTECNIA ELECTRONICA</t>
  </si>
  <si>
    <t>307-A</t>
  </si>
  <si>
    <t>507-B</t>
  </si>
  <si>
    <t>707-A</t>
  </si>
  <si>
    <t>SEPTIEMBRE 2023 - ENERO 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</si>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</sst>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28</xdr:row>
      <xdr:rowOff>89647</xdr:rowOff>
    </xdr:from>
    <xdr:to>
      <xdr:col>3</xdr:col>
      <xdr:colOff>1023253</xdr:colOff>
      <xdr:row>28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0059" y="7888941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28" zoomScale="130" zoomScaleNormal="13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43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2" t="s">
        <v>37</v>
      </c>
      <c r="B14" s="9" t="s">
        <v>21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33</v>
      </c>
      <c r="B15" s="9" t="s">
        <v>21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33</v>
      </c>
      <c r="B16" s="24" t="s">
        <v>36</v>
      </c>
      <c r="C16" s="23" t="s">
        <v>41</v>
      </c>
      <c r="D16" s="9" t="s">
        <v>34</v>
      </c>
      <c r="E16" s="24">
        <v>20</v>
      </c>
      <c r="F16" s="24">
        <v>17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11" t="s">
        <v>38</v>
      </c>
      <c r="B17" s="24" t="s">
        <v>21</v>
      </c>
      <c r="C17" s="24" t="s">
        <v>35</v>
      </c>
      <c r="D17" s="9" t="s">
        <v>34</v>
      </c>
      <c r="E17" s="24">
        <v>17</v>
      </c>
      <c r="F17" s="24">
        <v>16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22" t="s">
        <v>38</v>
      </c>
      <c r="B18" s="9" t="s">
        <v>21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39</v>
      </c>
      <c r="B19" s="9" t="s">
        <v>21</v>
      </c>
      <c r="C19" s="23" t="s">
        <v>42</v>
      </c>
      <c r="D19" s="9" t="s">
        <v>34</v>
      </c>
      <c r="E19" s="9">
        <v>30</v>
      </c>
      <c r="F19" s="9">
        <v>30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A20" s="22"/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126</v>
      </c>
      <c r="G28" s="17">
        <f>SUM(G14:G27)</f>
        <v>0</v>
      </c>
      <c r="H28" s="18">
        <f>SUM(F28:G28)/E28</f>
        <v>0.91304347826086951</v>
      </c>
      <c r="I28" s="17">
        <f t="shared" ref="I28" si="1">(E28-SUM(F28:G28))-K28</f>
        <v>12</v>
      </c>
      <c r="J28" s="18">
        <f t="shared" ref="J28" si="2">I28/E28</f>
        <v>8.6956521739130432E-2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="85" zoomScaleNormal="85" zoomScaleSheetLayoutView="100" workbookViewId="0">
      <selection activeCell="P29" sqref="P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v>5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22" t="s">
        <v>37</v>
      </c>
      <c r="B14" s="9" t="s">
        <v>36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21" si="0">K14/E14</f>
        <v>0</v>
      </c>
      <c r="M14" s="9">
        <v>97</v>
      </c>
      <c r="N14" s="15">
        <v>0.77</v>
      </c>
    </row>
    <row r="15" spans="1:14" s="11" customFormat="1" ht="25.5" x14ac:dyDescent="0.2">
      <c r="A15" s="22" t="s">
        <v>33</v>
      </c>
      <c r="B15" s="9" t="s">
        <v>44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78</v>
      </c>
      <c r="N15" s="15">
        <v>0.8</v>
      </c>
    </row>
    <row r="16" spans="1:14" s="11" customFormat="1" ht="25.5" x14ac:dyDescent="0.2">
      <c r="A16" s="11" t="s">
        <v>38</v>
      </c>
      <c r="B16" s="24" t="s">
        <v>36</v>
      </c>
      <c r="C16" s="24" t="s">
        <v>35</v>
      </c>
      <c r="D16" s="9" t="s">
        <v>34</v>
      </c>
      <c r="E16" s="24">
        <v>17</v>
      </c>
      <c r="F16" s="24">
        <v>17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97</v>
      </c>
      <c r="N16" s="15">
        <v>0.76</v>
      </c>
    </row>
    <row r="17" spans="1:14" s="11" customFormat="1" ht="25.5" x14ac:dyDescent="0.2">
      <c r="A17" s="11" t="s">
        <v>38</v>
      </c>
      <c r="B17" s="24" t="s">
        <v>44</v>
      </c>
      <c r="C17" s="24" t="s">
        <v>35</v>
      </c>
      <c r="D17" s="9" t="s">
        <v>34</v>
      </c>
      <c r="E17" s="24">
        <v>17</v>
      </c>
      <c r="F17" s="24">
        <v>17</v>
      </c>
      <c r="G17" s="24"/>
      <c r="H17" s="24"/>
      <c r="I17" s="24">
        <v>0</v>
      </c>
      <c r="J17" s="21"/>
      <c r="K17" s="24">
        <v>0</v>
      </c>
      <c r="L17" s="10">
        <f t="shared" si="0"/>
        <v>0</v>
      </c>
      <c r="M17" s="24">
        <v>97</v>
      </c>
      <c r="N17" s="15">
        <v>0.7</v>
      </c>
    </row>
    <row r="18" spans="1:14" s="11" customFormat="1" ht="25.5" x14ac:dyDescent="0.2">
      <c r="A18" s="22" t="s">
        <v>38</v>
      </c>
      <c r="B18" s="9" t="s">
        <v>36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73</v>
      </c>
      <c r="N18" s="15">
        <v>0.75</v>
      </c>
    </row>
    <row r="19" spans="1:14" s="11" customFormat="1" ht="25.5" x14ac:dyDescent="0.2">
      <c r="A19" s="22" t="s">
        <v>38</v>
      </c>
      <c r="B19" s="9" t="s">
        <v>44</v>
      </c>
      <c r="C19" s="23" t="s">
        <v>41</v>
      </c>
      <c r="D19" s="9" t="s">
        <v>34</v>
      </c>
      <c r="E19" s="9">
        <v>16</v>
      </c>
      <c r="F19" s="9">
        <v>13</v>
      </c>
      <c r="G19" s="24"/>
      <c r="H19" s="10"/>
      <c r="I19" s="9">
        <v>3</v>
      </c>
      <c r="J19" s="10"/>
      <c r="K19" s="9">
        <v>0</v>
      </c>
      <c r="L19" s="10">
        <f>K19/E19</f>
        <v>0</v>
      </c>
      <c r="M19" s="9">
        <v>79</v>
      </c>
      <c r="N19" s="15">
        <v>0.81</v>
      </c>
    </row>
    <row r="20" spans="1:14" s="11" customFormat="1" ht="25.5" x14ac:dyDescent="0.2">
      <c r="A20" s="22" t="s">
        <v>39</v>
      </c>
      <c r="B20" s="9" t="s">
        <v>36</v>
      </c>
      <c r="C20" s="23" t="s">
        <v>42</v>
      </c>
      <c r="D20" s="9" t="s">
        <v>34</v>
      </c>
      <c r="E20" s="9">
        <v>30</v>
      </c>
      <c r="F20" s="9">
        <v>30</v>
      </c>
      <c r="G20" s="24"/>
      <c r="H20" s="10"/>
      <c r="I20" s="9">
        <v>0</v>
      </c>
      <c r="J20" s="10"/>
      <c r="K20" s="9">
        <v>0</v>
      </c>
      <c r="L20" s="10">
        <f>K20/E20</f>
        <v>0</v>
      </c>
      <c r="M20" s="9">
        <v>99</v>
      </c>
      <c r="N20" s="15">
        <v>0.83</v>
      </c>
    </row>
    <row r="21" spans="1:14" s="11" customFormat="1" ht="25.5" x14ac:dyDescent="0.2">
      <c r="A21" s="22" t="s">
        <v>39</v>
      </c>
      <c r="B21" s="9" t="s">
        <v>44</v>
      </c>
      <c r="C21" s="23" t="s">
        <v>42</v>
      </c>
      <c r="D21" s="9" t="s">
        <v>34</v>
      </c>
      <c r="E21" s="9">
        <v>30</v>
      </c>
      <c r="F21" s="9">
        <v>30</v>
      </c>
      <c r="G21" s="24"/>
      <c r="H21" s="10"/>
      <c r="I21" s="9">
        <v>0</v>
      </c>
      <c r="J21" s="10"/>
      <c r="K21" s="9">
        <v>0</v>
      </c>
      <c r="L21" s="10">
        <f>K21/E21</f>
        <v>0</v>
      </c>
      <c r="M21" s="9">
        <v>95</v>
      </c>
      <c r="N21" s="15">
        <v>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181</v>
      </c>
      <c r="F23" s="17">
        <f>SUM(F14:F22)</f>
        <v>170</v>
      </c>
      <c r="G23" s="17">
        <f>SUM(G14:G22)</f>
        <v>0</v>
      </c>
      <c r="H23" s="18">
        <f>SUM(F23:G23)/E23</f>
        <v>0.93922651933701662</v>
      </c>
      <c r="I23" s="17">
        <f t="shared" ref="I23" si="1">(E23-SUM(F23:G23))-K23</f>
        <v>11</v>
      </c>
      <c r="J23" s="18">
        <f t="shared" ref="J23" si="2">I23/E23</f>
        <v>6.0773480662983423E-2</v>
      </c>
      <c r="K23" s="17">
        <f>SUM(K14:K22)</f>
        <v>0</v>
      </c>
      <c r="L23" s="18">
        <f t="shared" ref="L23" si="3">K23/E23</f>
        <v>0</v>
      </c>
      <c r="M23" s="17">
        <f>AVERAGE(M14:M22)</f>
        <v>89.375</v>
      </c>
      <c r="N23" s="19">
        <f>AVERAGE(N14:N22)</f>
        <v>0.80249999999999999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MCA. EDITH FONSECA GUZMAN</v>
      </c>
      <c r="C32" s="26"/>
      <c r="D32" s="26"/>
      <c r="E32" s="13"/>
      <c r="F32" s="13"/>
      <c r="G32" s="26"/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2023-11-08T18:22:25Z</dcterms:modified>
  <cp:category/>
  <cp:contentStatus/>
</cp:coreProperties>
</file>