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3" l="1"/>
  <c r="L18" i="23"/>
  <c r="L19" i="23"/>
  <c r="L20" i="23"/>
  <c r="L21" i="23"/>
  <c r="L22" i="23"/>
  <c r="L16" i="23"/>
  <c r="L15" i="23"/>
  <c r="L14" i="23"/>
  <c r="L21" i="22" l="1"/>
  <c r="L20" i="22"/>
  <c r="L19" i="22"/>
  <c r="L18" i="22"/>
  <c r="L17" i="22"/>
  <c r="L16" i="22"/>
  <c r="L15" i="22"/>
  <c r="L14" i="22"/>
  <c r="L16" i="10" l="1"/>
  <c r="L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B10" i="23"/>
  <c r="B36" i="23" s="1"/>
  <c r="L8" i="23"/>
  <c r="H8" i="23"/>
  <c r="E8" i="23"/>
  <c r="B10" i="22"/>
  <c r="B32" i="22" s="1"/>
  <c r="L8" i="22"/>
  <c r="E8" i="22"/>
  <c r="N23" i="22"/>
  <c r="M23" i="22"/>
  <c r="K23" i="22"/>
  <c r="G23" i="22"/>
  <c r="F23" i="22"/>
  <c r="B37" i="10"/>
  <c r="N28" i="10"/>
  <c r="M28" i="10"/>
  <c r="K28" i="10"/>
  <c r="G28" i="10"/>
  <c r="F28" i="10"/>
  <c r="E28" i="10"/>
  <c r="L19" i="10"/>
  <c r="L18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7" i="23"/>
  <c r="E23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3" i="22"/>
  <c r="J23" i="22" s="1"/>
  <c r="H23" i="22"/>
  <c r="L23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<sst xmlns="http://schemas.openxmlformats.org/spreadsheetml/2006/main" count="252" uniqueCount="47">
  <si>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</si>
  <si>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</si>
  <si>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</si>
  <si>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</si>
  <si>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</si>
  <si>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</si>
  <si>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</si>
  <si>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</si>
  <si>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</si>
  <si>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</si>
  <si>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</si>
  <si>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</si>
  <si>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</si>
  <si>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</si>
  <si>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</si>
  <si>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</si>
  <si>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</si>
  <si>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</si>
  <si>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</si>
  <si>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</si>
  <si>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</si>
  <si>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</si>
  <si>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</si>
  <si>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</si>
  <si>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</si>
  <si>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</si>
  <si>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</si>
  <si>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</si>
  <si>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</si>
  <si>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</si>
  <si>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</si>
  <si>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</si>
  <si>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</si>
  <si>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</si>
  <si>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</si>
  <si>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</si>
  <si>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</si>
  <si>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</si>
  <si>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</si>
  <si>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</si>
  <si>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</si>
  <si>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</si>
  <si>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</si>
  <si>
    <t>SEPTIEMBRE 2023 - ENERO 2024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</si>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</sst>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28</xdr:row>
      <xdr:rowOff>89647</xdr:rowOff>
    </xdr:from>
    <xdr:to>
      <xdr:col>3</xdr:col>
      <xdr:colOff>1023253</xdr:colOff>
      <xdr:row>28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0059" y="7888941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130" zoomScaleNormal="13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43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2" t="s">
        <v>37</v>
      </c>
      <c r="B14" s="9" t="s">
        <v>21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36</v>
      </c>
      <c r="C16" s="23" t="s">
        <v>41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38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38</v>
      </c>
      <c r="B18" s="9" t="s">
        <v>21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39</v>
      </c>
      <c r="B19" s="9" t="s">
        <v>21</v>
      </c>
      <c r="C19" s="23" t="s">
        <v>42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126</v>
      </c>
      <c r="G28" s="17">
        <f>SUM(G14:G27)</f>
        <v>0</v>
      </c>
      <c r="H28" s="18">
        <f>SUM(F28:G28)/E28</f>
        <v>0.91304347826086951</v>
      </c>
      <c r="I28" s="17">
        <f t="shared" ref="I28" si="1">(E28-SUM(F28:G28))-K28</f>
        <v>12</v>
      </c>
      <c r="J28" s="18">
        <f t="shared" ref="J28" si="2">I28/E28</f>
        <v>8.6956521739130432E-2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2" zoomScale="96" zoomScaleNormal="96" zoomScaleSheetLayoutView="100" workbookViewId="0">
      <selection activeCell="A14" sqref="A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2" t="s">
        <v>37</v>
      </c>
      <c r="B14" s="9" t="s">
        <v>36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9">
        <v>97</v>
      </c>
      <c r="N14" s="15">
        <v>0.77</v>
      </c>
    </row>
    <row r="15" spans="1:14" s="11" customFormat="1" x14ac:dyDescent="0.2">
      <c r="A15" s="22" t="s">
        <v>33</v>
      </c>
      <c r="B15" s="9" t="s">
        <v>44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x14ac:dyDescent="0.2">
      <c r="A16" s="11" t="s">
        <v>38</v>
      </c>
      <c r="B16" s="24" t="s">
        <v>36</v>
      </c>
      <c r="C16" s="24" t="s">
        <v>35</v>
      </c>
      <c r="D16" s="9" t="s">
        <v>34</v>
      </c>
      <c r="E16" s="24">
        <v>17</v>
      </c>
      <c r="F16" s="24">
        <v>17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97</v>
      </c>
      <c r="N16" s="15">
        <v>0.76</v>
      </c>
    </row>
    <row r="17" spans="1:14" s="11" customFormat="1" x14ac:dyDescent="0.2">
      <c r="A17" s="11" t="s">
        <v>38</v>
      </c>
      <c r="B17" s="24" t="s">
        <v>44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24"/>
      <c r="I17" s="24">
        <v>0</v>
      </c>
      <c r="J17" s="21"/>
      <c r="K17" s="24">
        <v>0</v>
      </c>
      <c r="L17" s="10">
        <f t="shared" si="0"/>
        <v>0</v>
      </c>
      <c r="M17" s="24">
        <v>97</v>
      </c>
      <c r="N17" s="15">
        <v>0.7</v>
      </c>
    </row>
    <row r="18" spans="1:14" s="11" customFormat="1" x14ac:dyDescent="0.2">
      <c r="A18" s="22" t="s">
        <v>38</v>
      </c>
      <c r="B18" s="9" t="s">
        <v>36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73</v>
      </c>
      <c r="N18" s="15">
        <v>0.75</v>
      </c>
    </row>
    <row r="19" spans="1:14" s="11" customFormat="1" x14ac:dyDescent="0.2">
      <c r="A19" s="22" t="s">
        <v>38</v>
      </c>
      <c r="B19" s="9" t="s">
        <v>44</v>
      </c>
      <c r="C19" s="23" t="s">
        <v>41</v>
      </c>
      <c r="D19" s="9" t="s">
        <v>34</v>
      </c>
      <c r="E19" s="9">
        <v>16</v>
      </c>
      <c r="F19" s="9">
        <v>13</v>
      </c>
      <c r="G19" s="24"/>
      <c r="H19" s="10"/>
      <c r="I19" s="9">
        <v>3</v>
      </c>
      <c r="J19" s="10"/>
      <c r="K19" s="9">
        <v>0</v>
      </c>
      <c r="L19" s="10">
        <f>K19/E19</f>
        <v>0</v>
      </c>
      <c r="M19" s="9">
        <v>79</v>
      </c>
      <c r="N19" s="15">
        <v>0.81</v>
      </c>
    </row>
    <row r="20" spans="1:14" s="11" customFormat="1" x14ac:dyDescent="0.2">
      <c r="A20" s="22" t="s">
        <v>39</v>
      </c>
      <c r="B20" s="9" t="s">
        <v>36</v>
      </c>
      <c r="C20" s="23" t="s">
        <v>42</v>
      </c>
      <c r="D20" s="9" t="s">
        <v>34</v>
      </c>
      <c r="E20" s="9">
        <v>30</v>
      </c>
      <c r="F20" s="9">
        <v>30</v>
      </c>
      <c r="G20" s="24"/>
      <c r="H20" s="10"/>
      <c r="I20" s="9">
        <v>0</v>
      </c>
      <c r="J20" s="10"/>
      <c r="K20" s="9">
        <v>0</v>
      </c>
      <c r="L20" s="10">
        <f>K20/E20</f>
        <v>0</v>
      </c>
      <c r="M20" s="9">
        <v>99</v>
      </c>
      <c r="N20" s="15">
        <v>0.83</v>
      </c>
    </row>
    <row r="21" spans="1:14" s="11" customFormat="1" x14ac:dyDescent="0.2">
      <c r="A21" s="22" t="s">
        <v>39</v>
      </c>
      <c r="B21" s="9" t="s">
        <v>44</v>
      </c>
      <c r="C21" s="23" t="s">
        <v>42</v>
      </c>
      <c r="D21" s="9" t="s">
        <v>34</v>
      </c>
      <c r="E21" s="9">
        <v>30</v>
      </c>
      <c r="F21" s="9">
        <v>30</v>
      </c>
      <c r="G21" s="24"/>
      <c r="H21" s="10"/>
      <c r="I21" s="9">
        <v>0</v>
      </c>
      <c r="J21" s="10"/>
      <c r="K21" s="9">
        <v>0</v>
      </c>
      <c r="L21" s="10">
        <f>K21/E21</f>
        <v>0</v>
      </c>
      <c r="M21" s="9">
        <v>95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181</v>
      </c>
      <c r="F23" s="17">
        <f>SUM(F14:F22)</f>
        <v>170</v>
      </c>
      <c r="G23" s="17">
        <f>SUM(G14:G22)</f>
        <v>0</v>
      </c>
      <c r="H23" s="18">
        <f>SUM(F23:G23)/E23</f>
        <v>0.93922651933701662</v>
      </c>
      <c r="I23" s="17">
        <f t="shared" ref="I23" si="1">(E23-SUM(F23:G23))-K23</f>
        <v>11</v>
      </c>
      <c r="J23" s="18">
        <f t="shared" ref="J23" si="2">I23/E23</f>
        <v>6.0773480662983423E-2</v>
      </c>
      <c r="K23" s="17">
        <f>SUM(K14:K22)</f>
        <v>0</v>
      </c>
      <c r="L23" s="18">
        <f t="shared" ref="L23" si="3">K23/E23</f>
        <v>0</v>
      </c>
      <c r="M23" s="17">
        <f>AVERAGE(M14:M22)</f>
        <v>89.375</v>
      </c>
      <c r="N23" s="19">
        <f>AVERAGE(N14:N22)</f>
        <v>0.80249999999999999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MCA. EDITH FONSECA GUZMAN</v>
      </c>
      <c r="C32" s="26"/>
      <c r="D32" s="26"/>
      <c r="E32" s="13"/>
      <c r="F32" s="13"/>
      <c r="G32" s="26"/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5" zoomScale="85" zoomScaleNormal="85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22" t="s">
        <v>37</v>
      </c>
      <c r="B14" s="9" t="s">
        <v>44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15" si="0">K14/E14</f>
        <v>0</v>
      </c>
      <c r="M14" s="9">
        <v>97</v>
      </c>
      <c r="N14" s="15">
        <v>0.77</v>
      </c>
    </row>
    <row r="15" spans="1:14" s="11" customFormat="1" ht="25.5" x14ac:dyDescent="0.2">
      <c r="A15" s="22" t="s">
        <v>37</v>
      </c>
      <c r="B15" s="9" t="s">
        <v>45</v>
      </c>
      <c r="C15" s="23" t="s">
        <v>40</v>
      </c>
      <c r="D15" s="9" t="s">
        <v>34</v>
      </c>
      <c r="E15" s="9">
        <v>35</v>
      </c>
      <c r="F15" s="23">
        <v>35</v>
      </c>
      <c r="G15" s="24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ht="25.5" x14ac:dyDescent="0.2">
      <c r="A16" s="22" t="s">
        <v>33</v>
      </c>
      <c r="B16" s="9" t="s">
        <v>45</v>
      </c>
      <c r="C16" s="23" t="s">
        <v>41</v>
      </c>
      <c r="D16" s="9" t="s">
        <v>34</v>
      </c>
      <c r="E16" s="9">
        <v>20</v>
      </c>
      <c r="F16" s="9">
        <v>16</v>
      </c>
      <c r="G16" s="24"/>
      <c r="H16" s="10"/>
      <c r="I16" s="9">
        <v>4</v>
      </c>
      <c r="J16" s="10"/>
      <c r="K16" s="9">
        <v>0</v>
      </c>
      <c r="L16" s="10">
        <f t="shared" ref="L16" si="1">K16/E16</f>
        <v>0</v>
      </c>
      <c r="M16" s="9">
        <v>78</v>
      </c>
      <c r="N16" s="15">
        <v>0.8</v>
      </c>
    </row>
    <row r="17" spans="1:14" s="11" customFormat="1" ht="25.5" x14ac:dyDescent="0.2">
      <c r="A17" s="22" t="s">
        <v>33</v>
      </c>
      <c r="B17" s="9" t="s">
        <v>46</v>
      </c>
      <c r="C17" s="23" t="s">
        <v>41</v>
      </c>
      <c r="D17" s="9" t="s">
        <v>34</v>
      </c>
      <c r="E17" s="9">
        <v>20</v>
      </c>
      <c r="F17" s="9">
        <v>18</v>
      </c>
      <c r="G17" s="24"/>
      <c r="H17" s="10"/>
      <c r="I17" s="9">
        <v>2</v>
      </c>
      <c r="J17" s="10"/>
      <c r="K17" s="9">
        <v>0</v>
      </c>
      <c r="L17" s="10">
        <f t="shared" ref="L17:L19" si="2">K17/E17</f>
        <v>0</v>
      </c>
      <c r="M17" s="9">
        <v>78</v>
      </c>
      <c r="N17" s="15">
        <v>0.8</v>
      </c>
    </row>
    <row r="18" spans="1:14" s="11" customFormat="1" ht="25.5" x14ac:dyDescent="0.2">
      <c r="A18" s="11" t="s">
        <v>38</v>
      </c>
      <c r="B18" s="24" t="s">
        <v>45</v>
      </c>
      <c r="C18" s="24" t="s">
        <v>35</v>
      </c>
      <c r="D18" s="9" t="s">
        <v>34</v>
      </c>
      <c r="E18" s="24">
        <v>17</v>
      </c>
      <c r="F18" s="24">
        <v>17</v>
      </c>
      <c r="G18" s="24"/>
      <c r="H18" s="24"/>
      <c r="I18" s="24">
        <v>0</v>
      </c>
      <c r="J18" s="21"/>
      <c r="K18" s="24">
        <v>0</v>
      </c>
      <c r="L18" s="10">
        <f t="shared" si="2"/>
        <v>0</v>
      </c>
      <c r="M18" s="24">
        <v>97</v>
      </c>
      <c r="N18" s="15">
        <v>0.76</v>
      </c>
    </row>
    <row r="19" spans="1:14" s="11" customFormat="1" ht="25.5" x14ac:dyDescent="0.2">
      <c r="A19" s="11" t="s">
        <v>38</v>
      </c>
      <c r="B19" s="24" t="s">
        <v>46</v>
      </c>
      <c r="C19" s="24" t="s">
        <v>35</v>
      </c>
      <c r="D19" s="9" t="s">
        <v>34</v>
      </c>
      <c r="E19" s="24">
        <v>17</v>
      </c>
      <c r="F19" s="24">
        <v>17</v>
      </c>
      <c r="G19" s="24"/>
      <c r="H19" s="24"/>
      <c r="I19" s="24">
        <v>0</v>
      </c>
      <c r="J19" s="21"/>
      <c r="K19" s="24">
        <v>0</v>
      </c>
      <c r="L19" s="10">
        <f t="shared" si="2"/>
        <v>0</v>
      </c>
      <c r="M19" s="24">
        <v>97</v>
      </c>
      <c r="N19" s="15">
        <v>0.7</v>
      </c>
    </row>
    <row r="20" spans="1:14" s="11" customFormat="1" ht="25.5" x14ac:dyDescent="0.2">
      <c r="A20" s="22" t="s">
        <v>38</v>
      </c>
      <c r="B20" s="9" t="s">
        <v>45</v>
      </c>
      <c r="C20" s="23" t="s">
        <v>41</v>
      </c>
      <c r="D20" s="9" t="s">
        <v>34</v>
      </c>
      <c r="E20" s="9">
        <v>16</v>
      </c>
      <c r="F20" s="9">
        <v>14</v>
      </c>
      <c r="G20" s="24"/>
      <c r="H20" s="10"/>
      <c r="I20" s="9">
        <v>2</v>
      </c>
      <c r="J20" s="10"/>
      <c r="K20" s="9">
        <v>0</v>
      </c>
      <c r="L20" s="10">
        <f>K20/E20</f>
        <v>0</v>
      </c>
      <c r="M20" s="9">
        <v>73</v>
      </c>
      <c r="N20" s="15">
        <v>0.75</v>
      </c>
    </row>
    <row r="21" spans="1:14" s="11" customFormat="1" ht="25.5" x14ac:dyDescent="0.2">
      <c r="A21" s="22" t="s">
        <v>38</v>
      </c>
      <c r="B21" s="9" t="s">
        <v>46</v>
      </c>
      <c r="C21" s="23" t="s">
        <v>41</v>
      </c>
      <c r="D21" s="9" t="s">
        <v>34</v>
      </c>
      <c r="E21" s="9">
        <v>16</v>
      </c>
      <c r="F21" s="9">
        <v>14</v>
      </c>
      <c r="G21" s="24"/>
      <c r="H21" s="10"/>
      <c r="I21" s="9">
        <v>2</v>
      </c>
      <c r="J21" s="10"/>
      <c r="K21" s="9">
        <v>0</v>
      </c>
      <c r="L21" s="10">
        <f>K21/E21</f>
        <v>0</v>
      </c>
      <c r="M21" s="9">
        <v>79</v>
      </c>
      <c r="N21" s="15">
        <v>0.81</v>
      </c>
    </row>
    <row r="22" spans="1:14" s="11" customFormat="1" ht="25.5" x14ac:dyDescent="0.2">
      <c r="A22" s="22" t="s">
        <v>39</v>
      </c>
      <c r="B22" s="9" t="s">
        <v>45</v>
      </c>
      <c r="C22" s="23" t="s">
        <v>42</v>
      </c>
      <c r="D22" s="9" t="s">
        <v>34</v>
      </c>
      <c r="E22" s="9">
        <v>30</v>
      </c>
      <c r="F22" s="9">
        <v>30</v>
      </c>
      <c r="G22" s="24"/>
      <c r="H22" s="10"/>
      <c r="I22" s="9">
        <v>0</v>
      </c>
      <c r="J22" s="10"/>
      <c r="K22" s="9">
        <v>0</v>
      </c>
      <c r="L22" s="10">
        <f>K22/E22</f>
        <v>0</v>
      </c>
      <c r="M22" s="9">
        <v>99</v>
      </c>
      <c r="N22" s="15">
        <v>0.83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206</v>
      </c>
      <c r="F27" s="17">
        <f>SUM(F14:F26)</f>
        <v>196</v>
      </c>
      <c r="G27" s="17">
        <f>SUM(G14:G26)</f>
        <v>0</v>
      </c>
      <c r="H27" s="18">
        <f>SUM(F27:G27)/E27</f>
        <v>0.95145631067961167</v>
      </c>
      <c r="I27" s="17">
        <f t="shared" ref="I27" si="3">(E27-SUM(F27:G27))-K27</f>
        <v>10</v>
      </c>
      <c r="J27" s="18">
        <f t="shared" ref="J27" si="4">I27/E27</f>
        <v>4.8543689320388349E-2</v>
      </c>
      <c r="K27" s="17">
        <f>SUM(K14:K26)</f>
        <v>0</v>
      </c>
      <c r="L27" s="18">
        <f t="shared" ref="L27" si="5">K27/E27</f>
        <v>0</v>
      </c>
      <c r="M27" s="17">
        <f>AVERAGE(M14:M26)</f>
        <v>86.222222222222229</v>
      </c>
      <c r="N27" s="19">
        <f>AVERAGE(N14:N26)</f>
        <v>0.77999999999999992</v>
      </c>
    </row>
    <row r="29" spans="1:14" ht="120" customHeight="1" x14ac:dyDescent="0.2">
      <c r="A29" s="35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1" spans="1:14" x14ac:dyDescent="0.2">
      <c r="A31" s="12"/>
    </row>
    <row r="32" spans="1:14" x14ac:dyDescent="0.2">
      <c r="B32" s="29" t="s">
        <v>27</v>
      </c>
      <c r="C32" s="29"/>
      <c r="D32" s="29"/>
      <c r="G32" s="30" t="s">
        <v>28</v>
      </c>
      <c r="H32" s="30"/>
      <c r="I32" s="30"/>
      <c r="J32" s="30"/>
    </row>
    <row r="33" spans="1:10" ht="62.25" customHeight="1" x14ac:dyDescent="0.2">
      <c r="B33" s="31"/>
      <c r="C33" s="31"/>
      <c r="D33" s="31"/>
      <c r="G33" s="32"/>
      <c r="H33" s="32"/>
      <c r="I33" s="32"/>
      <c r="J33" s="32"/>
    </row>
    <row r="34" spans="1:10" hidden="1" x14ac:dyDescent="0.2">
      <c r="A34" s="25" t="e">
        <v>#REF!</v>
      </c>
      <c r="B34" s="25"/>
      <c r="C34" s="6"/>
      <c r="E34" s="25"/>
      <c r="F34" s="25"/>
      <c r="G34" s="25"/>
      <c r="H34" s="25"/>
    </row>
    <row r="35" spans="1:10" hidden="1" x14ac:dyDescent="0.2"/>
    <row r="36" spans="1:10" ht="45" customHeight="1" x14ac:dyDescent="0.2">
      <c r="B36" s="26" t="str">
        <f>B10</f>
        <v>MCA. EDITH FONSECA GUZMAN</v>
      </c>
      <c r="C36" s="26"/>
      <c r="D36" s="26"/>
      <c r="E36" s="13"/>
      <c r="F36" s="13"/>
      <c r="G36" s="26"/>
      <c r="H36" s="26"/>
      <c r="I36" s="26"/>
      <c r="J36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SEPTIEMBRE 2023 - ENERO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2023-12-02T04:46:31Z</dcterms:modified>
  <cp:category/>
  <cp:contentStatus/>
</cp:coreProperties>
</file>