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ith Fonseca Guzman\Documents\2021 2 SEMESTRE EDITH\2023 EDITH\SGI 2 SEM 2023\"/>
    </mc:Choice>
  </mc:AlternateContent>
  <bookViews>
    <workbookView xWindow="0" yWindow="0" windowWidth="20100" windowHeight="7065" activeTab="2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'2'!$A$1:$N$32</definedName>
    <definedName name="_xlnm.Print_Area" localSheetId="2">'3'!$A$1:$N$36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6" i="24" l="1"/>
  <c r="D16" i="24"/>
  <c r="L18" i="24"/>
  <c r="L17" i="24"/>
  <c r="C16" i="24"/>
  <c r="A16" i="24"/>
  <c r="L17" i="23" l="1"/>
  <c r="L18" i="23"/>
  <c r="L19" i="23"/>
  <c r="L20" i="23"/>
  <c r="L21" i="23"/>
  <c r="L22" i="23"/>
  <c r="L16" i="23"/>
  <c r="L15" i="23"/>
  <c r="L14" i="23"/>
  <c r="L21" i="22" l="1"/>
  <c r="L20" i="22"/>
  <c r="L19" i="22"/>
  <c r="L18" i="22"/>
  <c r="L17" i="22"/>
  <c r="L16" i="22"/>
  <c r="L15" i="22"/>
  <c r="L14" i="22"/>
  <c r="L16" i="10" l="1"/>
  <c r="L17" i="10"/>
  <c r="N28" i="25" l="1"/>
  <c r="M28" i="25"/>
  <c r="K28" i="25"/>
  <c r="G28" i="25"/>
  <c r="F2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9" i="24"/>
  <c r="D19" i="24"/>
  <c r="C19" i="24"/>
  <c r="A19" i="24"/>
  <c r="E15" i="24"/>
  <c r="I15" i="24" s="1"/>
  <c r="D15" i="24"/>
  <c r="C15" i="24"/>
  <c r="A15" i="24"/>
  <c r="E14" i="24"/>
  <c r="I14" i="24" s="1"/>
  <c r="D14" i="24"/>
  <c r="C14" i="24"/>
  <c r="A14" i="24"/>
  <c r="B10" i="24"/>
  <c r="B37" i="24" s="1"/>
  <c r="L8" i="24"/>
  <c r="H8" i="24"/>
  <c r="E8" i="24"/>
  <c r="N27" i="23"/>
  <c r="M27" i="23"/>
  <c r="K27" i="23"/>
  <c r="G27" i="23"/>
  <c r="F27" i="23"/>
  <c r="B10" i="23"/>
  <c r="B36" i="23" s="1"/>
  <c r="L8" i="23"/>
  <c r="H8" i="23"/>
  <c r="E8" i="23"/>
  <c r="B10" i="22"/>
  <c r="B32" i="22" s="1"/>
  <c r="L8" i="22"/>
  <c r="E8" i="22"/>
  <c r="N23" i="22"/>
  <c r="M23" i="22"/>
  <c r="K23" i="22"/>
  <c r="G23" i="22"/>
  <c r="F23" i="22"/>
  <c r="B37" i="10"/>
  <c r="N28" i="10"/>
  <c r="M28" i="10"/>
  <c r="K28" i="10"/>
  <c r="G28" i="10"/>
  <c r="F28" i="10"/>
  <c r="E28" i="10"/>
  <c r="L19" i="10"/>
  <c r="L18" i="10"/>
  <c r="L15" i="10"/>
  <c r="L14" i="10"/>
  <c r="L14" i="25" l="1"/>
  <c r="L15" i="25"/>
  <c r="L16" i="25"/>
  <c r="L17" i="25"/>
  <c r="H14" i="25"/>
  <c r="H15" i="25"/>
  <c r="H16" i="25"/>
  <c r="H17" i="25"/>
  <c r="E28" i="25"/>
  <c r="L14" i="24"/>
  <c r="L15" i="24"/>
  <c r="L19" i="24"/>
  <c r="E28" i="24"/>
  <c r="E27" i="23"/>
  <c r="E23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7" i="23"/>
  <c r="J27" i="23" s="1"/>
  <c r="L27" i="23"/>
  <c r="H27" i="23"/>
  <c r="I23" i="22"/>
  <c r="J23" i="22" s="1"/>
  <c r="H23" i="22"/>
  <c r="L23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<sst xmlns="http://schemas.openxmlformats.org/spreadsheetml/2006/main" count="264" uniqueCount="49">
  <si>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</si>
  <si>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</si>
  <si>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</si>
  <si>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</si>
  <si>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</si>
  <si>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</si>
  <si>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</si>
  <si>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</si>
  <si>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</si>
  <si>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</si>
  <si>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</si>
  <si>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</si>
  <si>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</si>
  <si>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</si>
  <si>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</si>
  <si>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</si>
  <si>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</si>
  <si>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</si>
  <si>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</si>
  <si>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</si>
  <si>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</si>
  <si>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</si>
  <si>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</si>
  <si>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</si>
  <si>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</si>
  <si>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</si>
  <si>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</si>
  <si>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</si>
  <si>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</si>
  <si>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</si>
  <si>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</si>
  <si>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EN GESTIÓN EMPRESARIAL</t>
  </si>
  <si>
    <t>MCA. EDITH FONSECA GUZMAN</t>
  </si>
  <si>
    <t>MERCADOTECNIA</t>
  </si>
  <si>
    <t>IGEM</t>
  </si>
  <si>
    <t>507-A</t>
  </si>
  <si>
    <t>II</t>
  </si>
  <si>
    <t>HABILIDADES DIRECTIVAS I</t>
  </si>
  <si>
    <t>GESTIÓN DEL CAPITAL HUMANO</t>
  </si>
  <si>
    <t>MERCADOTECNIA ELECTRONICA</t>
  </si>
  <si>
    <t>307-A</t>
  </si>
  <si>
    <t>507-B</t>
  </si>
  <si>
    <t>707-A</t>
  </si>
  <si>
    <t>SEPTIEMBRE 2023 - ENERO 2024</t>
  </si>
  <si>
    <t>III</t>
  </si>
  <si>
    <t>IV</t>
  </si>
  <si>
    <t>V</t>
  </si>
  <si>
    <t>VI</t>
  </si>
  <si>
    <t>VII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</si>
</sst>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9" fontId="4" fillId="0" borderId="1" xfId="0" applyNumberFormat="1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67235</xdr:colOff>
      <xdr:row>33</xdr:row>
      <xdr:rowOff>89647</xdr:rowOff>
    </xdr:from>
    <xdr:to>
      <xdr:col>3</xdr:col>
      <xdr:colOff>898696</xdr:colOff>
      <xdr:row>33</xdr:row>
      <xdr:rowOff>731779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58353" y="7351059"/>
          <a:ext cx="1335725" cy="6421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268941</xdr:colOff>
      <xdr:row>28</xdr:row>
      <xdr:rowOff>89647</xdr:rowOff>
    </xdr:from>
    <xdr:to>
      <xdr:col>3</xdr:col>
      <xdr:colOff>1023253</xdr:colOff>
      <xdr:row>28</xdr:row>
      <xdr:rowOff>731779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60059" y="7888941"/>
          <a:ext cx="1337018" cy="6421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topLeftCell="A3" zoomScale="130" zoomScaleNormal="130" zoomScaleSheetLayoutView="100" workbookViewId="0">
      <selection activeCell="D21" sqref="D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 t="s">
        <v>31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7" t="s">
        <v>4</v>
      </c>
      <c r="C8" s="37"/>
      <c r="D8" s="14" t="s">
        <v>5</v>
      </c>
      <c r="E8" s="5">
        <v>4</v>
      </c>
      <c r="G8" s="4" t="s">
        <v>6</v>
      </c>
      <c r="H8" s="5">
        <v>4</v>
      </c>
      <c r="I8" s="36" t="s">
        <v>7</v>
      </c>
      <c r="J8" s="36"/>
      <c r="K8" s="36"/>
      <c r="L8" s="37" t="s">
        <v>43</v>
      </c>
      <c r="M8" s="37"/>
      <c r="N8" s="37"/>
    </row>
    <row r="10" spans="1:14" x14ac:dyDescent="0.2">
      <c r="A10" s="4" t="s">
        <v>8</v>
      </c>
      <c r="B10" s="37" t="s">
        <v>32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">
      <c r="A14" s="22" t="s">
        <v>37</v>
      </c>
      <c r="B14" s="9" t="s">
        <v>21</v>
      </c>
      <c r="C14" s="23" t="s">
        <v>40</v>
      </c>
      <c r="D14" s="9" t="s">
        <v>34</v>
      </c>
      <c r="E14" s="9">
        <v>35</v>
      </c>
      <c r="F14" s="23">
        <v>35</v>
      </c>
      <c r="G14" s="21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100</v>
      </c>
      <c r="N14" s="15">
        <v>1</v>
      </c>
    </row>
    <row r="15" spans="1:14" s="11" customFormat="1" x14ac:dyDescent="0.2">
      <c r="A15" s="22" t="s">
        <v>33</v>
      </c>
      <c r="B15" s="9" t="s">
        <v>21</v>
      </c>
      <c r="C15" s="23" t="s">
        <v>41</v>
      </c>
      <c r="D15" s="9" t="s">
        <v>34</v>
      </c>
      <c r="E15" s="9">
        <v>20</v>
      </c>
      <c r="F15" s="9">
        <v>16</v>
      </c>
      <c r="G15" s="24"/>
      <c r="H15" s="10"/>
      <c r="I15" s="9">
        <v>4</v>
      </c>
      <c r="J15" s="10"/>
      <c r="K15" s="9">
        <v>0</v>
      </c>
      <c r="L15" s="10">
        <f t="shared" si="0"/>
        <v>0</v>
      </c>
      <c r="M15" s="9">
        <v>79</v>
      </c>
      <c r="N15" s="15">
        <v>0.8</v>
      </c>
    </row>
    <row r="16" spans="1:14" s="11" customFormat="1" x14ac:dyDescent="0.2">
      <c r="A16" s="22" t="s">
        <v>33</v>
      </c>
      <c r="B16" s="24" t="s">
        <v>36</v>
      </c>
      <c r="C16" s="23" t="s">
        <v>41</v>
      </c>
      <c r="D16" s="9" t="s">
        <v>34</v>
      </c>
      <c r="E16" s="24">
        <v>20</v>
      </c>
      <c r="F16" s="24">
        <v>17</v>
      </c>
      <c r="G16" s="24"/>
      <c r="H16" s="24"/>
      <c r="I16" s="24">
        <v>3</v>
      </c>
      <c r="J16" s="21"/>
      <c r="K16" s="24">
        <v>0</v>
      </c>
      <c r="L16" s="10">
        <f t="shared" si="0"/>
        <v>0</v>
      </c>
      <c r="M16" s="24">
        <v>84</v>
      </c>
      <c r="N16" s="15">
        <v>0.85</v>
      </c>
    </row>
    <row r="17" spans="1:19" s="11" customFormat="1" x14ac:dyDescent="0.2">
      <c r="A17" s="11" t="s">
        <v>38</v>
      </c>
      <c r="B17" s="24" t="s">
        <v>21</v>
      </c>
      <c r="C17" s="24" t="s">
        <v>35</v>
      </c>
      <c r="D17" s="9" t="s">
        <v>34</v>
      </c>
      <c r="E17" s="24">
        <v>17</v>
      </c>
      <c r="F17" s="24">
        <v>16</v>
      </c>
      <c r="G17" s="24"/>
      <c r="H17" s="24"/>
      <c r="I17" s="24">
        <v>1</v>
      </c>
      <c r="J17" s="21"/>
      <c r="K17" s="24">
        <v>0</v>
      </c>
      <c r="L17" s="10">
        <f t="shared" si="0"/>
        <v>0</v>
      </c>
      <c r="M17" s="24">
        <v>88</v>
      </c>
      <c r="N17" s="15">
        <v>0.82</v>
      </c>
    </row>
    <row r="18" spans="1:19" s="11" customFormat="1" x14ac:dyDescent="0.2">
      <c r="A18" s="22" t="s">
        <v>38</v>
      </c>
      <c r="B18" s="9" t="s">
        <v>21</v>
      </c>
      <c r="C18" s="23" t="s">
        <v>41</v>
      </c>
      <c r="D18" s="9" t="s">
        <v>34</v>
      </c>
      <c r="E18" s="9">
        <v>16</v>
      </c>
      <c r="F18" s="9">
        <v>12</v>
      </c>
      <c r="G18" s="24"/>
      <c r="H18" s="10"/>
      <c r="I18" s="9">
        <v>4</v>
      </c>
      <c r="J18" s="10"/>
      <c r="K18" s="9">
        <v>0</v>
      </c>
      <c r="L18" s="10">
        <f>K18/E18</f>
        <v>0</v>
      </c>
      <c r="M18" s="9">
        <v>71</v>
      </c>
      <c r="N18" s="15">
        <v>0.75</v>
      </c>
    </row>
    <row r="19" spans="1:19" s="11" customFormat="1" x14ac:dyDescent="0.2">
      <c r="A19" s="22" t="s">
        <v>39</v>
      </c>
      <c r="B19" s="9" t="s">
        <v>21</v>
      </c>
      <c r="C19" s="23" t="s">
        <v>42</v>
      </c>
      <c r="D19" s="9" t="s">
        <v>34</v>
      </c>
      <c r="E19" s="9">
        <v>30</v>
      </c>
      <c r="F19" s="9">
        <v>30</v>
      </c>
      <c r="G19" s="24"/>
      <c r="H19" s="10"/>
      <c r="I19" s="9">
        <v>0</v>
      </c>
      <c r="J19" s="10"/>
      <c r="K19" s="9">
        <v>0</v>
      </c>
      <c r="L19" s="10">
        <f>K19/E19</f>
        <v>0</v>
      </c>
      <c r="M19" s="9">
        <v>98</v>
      </c>
      <c r="N19" s="15">
        <v>0.8</v>
      </c>
    </row>
    <row r="20" spans="1:19" s="11" customFormat="1" x14ac:dyDescent="0.2">
      <c r="A20" s="22"/>
      <c r="B20" s="9"/>
      <c r="C20" s="23"/>
      <c r="D20" s="9"/>
      <c r="E20" s="9"/>
      <c r="F20" s="23"/>
      <c r="G20" s="21"/>
      <c r="H20" s="10"/>
      <c r="I20" s="9"/>
      <c r="J20" s="10"/>
      <c r="K20" s="9"/>
      <c r="L20" s="10"/>
      <c r="M20" s="9"/>
      <c r="N20" s="15"/>
    </row>
    <row r="21" spans="1:19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9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9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9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9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  <c r="S25" s="11">
        <v>27</v>
      </c>
    </row>
    <row r="26" spans="1:19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9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9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138</v>
      </c>
      <c r="F28" s="17">
        <f>SUM(F14:F27)</f>
        <v>126</v>
      </c>
      <c r="G28" s="17">
        <f>SUM(G14:G27)</f>
        <v>0</v>
      </c>
      <c r="H28" s="18">
        <f>SUM(F28:G28)/E28</f>
        <v>0.91304347826086951</v>
      </c>
      <c r="I28" s="17">
        <f t="shared" ref="I28" si="1">(E28-SUM(F28:G28))-K28</f>
        <v>12</v>
      </c>
      <c r="J28" s="18">
        <f t="shared" ref="J28" si="2">I28/E28</f>
        <v>8.6956521739130432E-2</v>
      </c>
      <c r="K28" s="17">
        <f>SUM(K14:K27)</f>
        <v>0</v>
      </c>
      <c r="L28" s="18">
        <f t="shared" si="0"/>
        <v>0</v>
      </c>
      <c r="M28" s="17">
        <f>AVERAGE(M14:M27)</f>
        <v>86.666666666666671</v>
      </c>
      <c r="N28" s="19">
        <f>AVERAGE(N14:N27)</f>
        <v>0.83666666666666656</v>
      </c>
    </row>
    <row r="30" spans="1:19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9" x14ac:dyDescent="0.2">
      <c r="A32" s="12"/>
    </row>
    <row r="33" spans="1:10" x14ac:dyDescent="0.2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">
      <c r="B34" s="41"/>
      <c r="C34" s="41"/>
      <c r="D34" s="41"/>
      <c r="G34" s="37"/>
      <c r="H34" s="37"/>
      <c r="I34" s="37"/>
      <c r="J34" s="37"/>
    </row>
    <row r="35" spans="1:10" hidden="1" x14ac:dyDescent="0.2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"/>
    <row r="37" spans="1:10" ht="45" customHeight="1" x14ac:dyDescent="0.2">
      <c r="B37" s="43" t="str">
        <f>B10</f>
        <v>MCA. EDITH FONSECA GUZMAN</v>
      </c>
      <c r="C37" s="43"/>
      <c r="D37" s="43"/>
      <c r="E37" s="13"/>
      <c r="F37" s="13"/>
      <c r="G37" s="43"/>
      <c r="H37" s="43"/>
      <c r="I37" s="43"/>
      <c r="J37" s="43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topLeftCell="A2" zoomScale="96" zoomScaleNormal="96" zoomScaleSheetLayoutView="100" workbookViewId="0">
      <selection activeCell="A25" sqref="A25:N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8.71093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2</v>
      </c>
      <c r="C8" s="37"/>
      <c r="D8" s="14" t="s">
        <v>5</v>
      </c>
      <c r="E8" s="20">
        <f>'1'!E8</f>
        <v>4</v>
      </c>
      <c r="F8"/>
      <c r="G8" s="4" t="s">
        <v>6</v>
      </c>
      <c r="H8" s="20">
        <v>4</v>
      </c>
      <c r="I8" s="36" t="s">
        <v>7</v>
      </c>
      <c r="J8" s="36"/>
      <c r="K8" s="36"/>
      <c r="L8" s="37" t="str">
        <f>'1'!L8</f>
        <v>SEPTIEMBRE 2023 - ENERO 2024</v>
      </c>
      <c r="M8" s="37"/>
      <c r="N8" s="37"/>
    </row>
    <row r="10" spans="1:14" x14ac:dyDescent="0.2">
      <c r="A10" s="4" t="s">
        <v>8</v>
      </c>
      <c r="B10" s="37" t="str">
        <f>'1'!B10</f>
        <v>MCA. EDITH FONSECA GUZMAN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">
      <c r="A14" s="22" t="s">
        <v>37</v>
      </c>
      <c r="B14" s="9" t="s">
        <v>36</v>
      </c>
      <c r="C14" s="23" t="s">
        <v>40</v>
      </c>
      <c r="D14" s="9" t="s">
        <v>34</v>
      </c>
      <c r="E14" s="9">
        <v>35</v>
      </c>
      <c r="F14" s="23">
        <v>35</v>
      </c>
      <c r="G14" s="21"/>
      <c r="H14" s="10"/>
      <c r="I14" s="9">
        <v>0</v>
      </c>
      <c r="J14" s="10"/>
      <c r="K14" s="9">
        <v>0</v>
      </c>
      <c r="L14" s="10">
        <f t="shared" ref="L14:L17" si="0">K14/E14</f>
        <v>0</v>
      </c>
      <c r="M14" s="9">
        <v>97</v>
      </c>
      <c r="N14" s="15">
        <v>0.77</v>
      </c>
    </row>
    <row r="15" spans="1:14" s="11" customFormat="1" x14ac:dyDescent="0.2">
      <c r="A15" s="22" t="s">
        <v>33</v>
      </c>
      <c r="B15" s="9" t="s">
        <v>44</v>
      </c>
      <c r="C15" s="23" t="s">
        <v>41</v>
      </c>
      <c r="D15" s="9" t="s">
        <v>34</v>
      </c>
      <c r="E15" s="9">
        <v>20</v>
      </c>
      <c r="F15" s="9">
        <v>16</v>
      </c>
      <c r="G15" s="24"/>
      <c r="H15" s="10"/>
      <c r="I15" s="9">
        <v>4</v>
      </c>
      <c r="J15" s="10"/>
      <c r="K15" s="9">
        <v>0</v>
      </c>
      <c r="L15" s="10">
        <f t="shared" si="0"/>
        <v>0</v>
      </c>
      <c r="M15" s="9">
        <v>78</v>
      </c>
      <c r="N15" s="15">
        <v>0.8</v>
      </c>
    </row>
    <row r="16" spans="1:14" s="11" customFormat="1" x14ac:dyDescent="0.2">
      <c r="A16" s="11" t="s">
        <v>38</v>
      </c>
      <c r="B16" s="24" t="s">
        <v>36</v>
      </c>
      <c r="C16" s="24" t="s">
        <v>35</v>
      </c>
      <c r="D16" s="9" t="s">
        <v>34</v>
      </c>
      <c r="E16" s="24">
        <v>17</v>
      </c>
      <c r="F16" s="24">
        <v>17</v>
      </c>
      <c r="G16" s="24"/>
      <c r="H16" s="24"/>
      <c r="I16" s="24">
        <v>0</v>
      </c>
      <c r="J16" s="21"/>
      <c r="K16" s="24">
        <v>0</v>
      </c>
      <c r="L16" s="10">
        <f t="shared" si="0"/>
        <v>0</v>
      </c>
      <c r="M16" s="24">
        <v>97</v>
      </c>
      <c r="N16" s="15">
        <v>0.76</v>
      </c>
    </row>
    <row r="17" spans="1:14" s="11" customFormat="1" x14ac:dyDescent="0.2">
      <c r="A17" s="11" t="s">
        <v>38</v>
      </c>
      <c r="B17" s="24" t="s">
        <v>44</v>
      </c>
      <c r="C17" s="24" t="s">
        <v>35</v>
      </c>
      <c r="D17" s="9" t="s">
        <v>34</v>
      </c>
      <c r="E17" s="24">
        <v>17</v>
      </c>
      <c r="F17" s="24">
        <v>17</v>
      </c>
      <c r="G17" s="24"/>
      <c r="H17" s="24"/>
      <c r="I17" s="24">
        <v>0</v>
      </c>
      <c r="J17" s="21"/>
      <c r="K17" s="24">
        <v>0</v>
      </c>
      <c r="L17" s="10">
        <f t="shared" si="0"/>
        <v>0</v>
      </c>
      <c r="M17" s="24">
        <v>97</v>
      </c>
      <c r="N17" s="15">
        <v>0.7</v>
      </c>
    </row>
    <row r="18" spans="1:14" s="11" customFormat="1" x14ac:dyDescent="0.2">
      <c r="A18" s="22" t="s">
        <v>38</v>
      </c>
      <c r="B18" s="9" t="s">
        <v>36</v>
      </c>
      <c r="C18" s="23" t="s">
        <v>41</v>
      </c>
      <c r="D18" s="9" t="s">
        <v>34</v>
      </c>
      <c r="E18" s="9">
        <v>16</v>
      </c>
      <c r="F18" s="9">
        <v>12</v>
      </c>
      <c r="G18" s="24"/>
      <c r="H18" s="10"/>
      <c r="I18" s="9">
        <v>4</v>
      </c>
      <c r="J18" s="10"/>
      <c r="K18" s="9">
        <v>0</v>
      </c>
      <c r="L18" s="10">
        <f>K18/E18</f>
        <v>0</v>
      </c>
      <c r="M18" s="9">
        <v>73</v>
      </c>
      <c r="N18" s="15">
        <v>0.75</v>
      </c>
    </row>
    <row r="19" spans="1:14" s="11" customFormat="1" x14ac:dyDescent="0.2">
      <c r="A19" s="22" t="s">
        <v>38</v>
      </c>
      <c r="B19" s="9" t="s">
        <v>44</v>
      </c>
      <c r="C19" s="23" t="s">
        <v>41</v>
      </c>
      <c r="D19" s="9" t="s">
        <v>34</v>
      </c>
      <c r="E19" s="9">
        <v>16</v>
      </c>
      <c r="F19" s="9">
        <v>13</v>
      </c>
      <c r="G19" s="24"/>
      <c r="H19" s="10"/>
      <c r="I19" s="9">
        <v>3</v>
      </c>
      <c r="J19" s="10"/>
      <c r="K19" s="9">
        <v>0</v>
      </c>
      <c r="L19" s="10">
        <f>K19/E19</f>
        <v>0</v>
      </c>
      <c r="M19" s="9">
        <v>79</v>
      </c>
      <c r="N19" s="15">
        <v>0.81</v>
      </c>
    </row>
    <row r="20" spans="1:14" s="11" customFormat="1" x14ac:dyDescent="0.2">
      <c r="A20" s="22" t="s">
        <v>39</v>
      </c>
      <c r="B20" s="9" t="s">
        <v>36</v>
      </c>
      <c r="C20" s="23" t="s">
        <v>42</v>
      </c>
      <c r="D20" s="9" t="s">
        <v>34</v>
      </c>
      <c r="E20" s="9">
        <v>30</v>
      </c>
      <c r="F20" s="9">
        <v>30</v>
      </c>
      <c r="G20" s="24"/>
      <c r="H20" s="10"/>
      <c r="I20" s="9">
        <v>0</v>
      </c>
      <c r="J20" s="10"/>
      <c r="K20" s="9">
        <v>0</v>
      </c>
      <c r="L20" s="10">
        <f>K20/E20</f>
        <v>0</v>
      </c>
      <c r="M20" s="9">
        <v>99</v>
      </c>
      <c r="N20" s="15">
        <v>0.83</v>
      </c>
    </row>
    <row r="21" spans="1:14" s="11" customFormat="1" x14ac:dyDescent="0.2">
      <c r="A21" s="22" t="s">
        <v>39</v>
      </c>
      <c r="B21" s="9" t="s">
        <v>44</v>
      </c>
      <c r="C21" s="23" t="s">
        <v>42</v>
      </c>
      <c r="D21" s="9" t="s">
        <v>34</v>
      </c>
      <c r="E21" s="9">
        <v>30</v>
      </c>
      <c r="F21" s="9">
        <v>30</v>
      </c>
      <c r="G21" s="24"/>
      <c r="H21" s="10"/>
      <c r="I21" s="9">
        <v>0</v>
      </c>
      <c r="J21" s="10"/>
      <c r="K21" s="9">
        <v>0</v>
      </c>
      <c r="L21" s="10">
        <f>K21/E21</f>
        <v>0</v>
      </c>
      <c r="M21" s="9">
        <v>95</v>
      </c>
      <c r="N21" s="15">
        <v>1</v>
      </c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181</v>
      </c>
      <c r="F23" s="17">
        <f>SUM(F14:F22)</f>
        <v>170</v>
      </c>
      <c r="G23" s="17">
        <f>SUM(G14:G22)</f>
        <v>0</v>
      </c>
      <c r="H23" s="18">
        <f>SUM(F23:G23)/E23</f>
        <v>0.93922651933701662</v>
      </c>
      <c r="I23" s="17">
        <f t="shared" ref="I23" si="1">(E23-SUM(F23:G23))-K23</f>
        <v>11</v>
      </c>
      <c r="J23" s="18">
        <f t="shared" ref="J23" si="2">I23/E23</f>
        <v>6.0773480662983423E-2</v>
      </c>
      <c r="K23" s="17">
        <f>SUM(K14:K22)</f>
        <v>0</v>
      </c>
      <c r="L23" s="18">
        <f t="shared" ref="L23" si="3">K23/E23</f>
        <v>0</v>
      </c>
      <c r="M23" s="17">
        <f>AVERAGE(M14:M22)</f>
        <v>89.375</v>
      </c>
      <c r="N23" s="19">
        <f>AVERAGE(N14:N22)</f>
        <v>0.80249999999999999</v>
      </c>
    </row>
    <row r="25" spans="1:14" ht="120" customHeight="1" x14ac:dyDescent="0.2">
      <c r="A25" s="33" t="s">
        <v>26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</row>
    <row r="27" spans="1:14" x14ac:dyDescent="0.2">
      <c r="A27" s="12"/>
    </row>
    <row r="28" spans="1:14" x14ac:dyDescent="0.2">
      <c r="B28" s="40" t="s">
        <v>27</v>
      </c>
      <c r="C28" s="40"/>
      <c r="D28" s="40"/>
      <c r="G28" s="25" t="s">
        <v>28</v>
      </c>
      <c r="H28" s="25"/>
      <c r="I28" s="25"/>
      <c r="J28" s="25"/>
    </row>
    <row r="29" spans="1:14" ht="62.25" customHeight="1" x14ac:dyDescent="0.2">
      <c r="B29" s="41"/>
      <c r="C29" s="41"/>
      <c r="D29" s="41"/>
      <c r="G29" s="37"/>
      <c r="H29" s="37"/>
      <c r="I29" s="37"/>
      <c r="J29" s="37"/>
    </row>
    <row r="30" spans="1:14" hidden="1" x14ac:dyDescent="0.2">
      <c r="A30" s="42" t="e">
        <v>#REF!</v>
      </c>
      <c r="B30" s="42"/>
      <c r="C30" s="6"/>
      <c r="E30" s="42"/>
      <c r="F30" s="42"/>
      <c r="G30" s="42"/>
      <c r="H30" s="42"/>
    </row>
    <row r="31" spans="1:14" hidden="1" x14ac:dyDescent="0.2"/>
    <row r="32" spans="1:14" ht="45" customHeight="1" x14ac:dyDescent="0.2">
      <c r="B32" s="43" t="str">
        <f>B10</f>
        <v>MCA. EDITH FONSECA GUZMAN</v>
      </c>
      <c r="C32" s="43"/>
      <c r="D32" s="43"/>
      <c r="E32" s="13"/>
      <c r="F32" s="13"/>
      <c r="G32" s="43"/>
      <c r="H32" s="43"/>
      <c r="I32" s="43"/>
      <c r="J32" s="43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7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abSelected="1" topLeftCell="A5" zoomScale="85" zoomScaleNormal="85" zoomScaleSheetLayoutView="100" workbookViewId="0">
      <selection activeCell="P14" sqref="P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3</v>
      </c>
      <c r="C8" s="37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7" t="str">
        <f>'1'!L8</f>
        <v>SEPTIEMBRE 2023 - ENERO 2024</v>
      </c>
      <c r="M8" s="37"/>
      <c r="N8" s="37"/>
    </row>
    <row r="10" spans="1:14" x14ac:dyDescent="0.2">
      <c r="A10" s="4" t="s">
        <v>8</v>
      </c>
      <c r="B10" s="37" t="str">
        <f>'1'!B10</f>
        <v>MCA. EDITH FONSECA GUZMAN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5.5" x14ac:dyDescent="0.2">
      <c r="A14" s="22" t="s">
        <v>37</v>
      </c>
      <c r="B14" s="9" t="s">
        <v>44</v>
      </c>
      <c r="C14" s="23" t="s">
        <v>40</v>
      </c>
      <c r="D14" s="9" t="s">
        <v>34</v>
      </c>
      <c r="E14" s="9">
        <v>35</v>
      </c>
      <c r="F14" s="23">
        <v>35</v>
      </c>
      <c r="G14" s="21"/>
      <c r="H14" s="10"/>
      <c r="I14" s="9">
        <v>0</v>
      </c>
      <c r="J14" s="10"/>
      <c r="K14" s="9">
        <v>0</v>
      </c>
      <c r="L14" s="10">
        <f t="shared" ref="L14:L15" si="0">K14/E14</f>
        <v>0</v>
      </c>
      <c r="M14" s="9">
        <v>96</v>
      </c>
      <c r="N14" s="15">
        <v>0.94</v>
      </c>
    </row>
    <row r="15" spans="1:14" s="11" customFormat="1" ht="25.5" x14ac:dyDescent="0.2">
      <c r="A15" s="22" t="s">
        <v>37</v>
      </c>
      <c r="B15" s="9" t="s">
        <v>45</v>
      </c>
      <c r="C15" s="23" t="s">
        <v>40</v>
      </c>
      <c r="D15" s="9" t="s">
        <v>34</v>
      </c>
      <c r="E15" s="9">
        <v>35</v>
      </c>
      <c r="F15" s="23">
        <v>35</v>
      </c>
      <c r="G15" s="24"/>
      <c r="H15" s="10"/>
      <c r="I15" s="9">
        <v>0</v>
      </c>
      <c r="J15" s="10"/>
      <c r="K15" s="9">
        <v>0</v>
      </c>
      <c r="L15" s="10">
        <f t="shared" si="0"/>
        <v>0</v>
      </c>
      <c r="M15" s="9">
        <v>94</v>
      </c>
      <c r="N15" s="15">
        <v>0.6</v>
      </c>
    </row>
    <row r="16" spans="1:14" s="11" customFormat="1" ht="25.5" x14ac:dyDescent="0.2">
      <c r="A16" s="22" t="s">
        <v>33</v>
      </c>
      <c r="B16" s="9" t="s">
        <v>45</v>
      </c>
      <c r="C16" s="23" t="s">
        <v>41</v>
      </c>
      <c r="D16" s="9" t="s">
        <v>34</v>
      </c>
      <c r="E16" s="9">
        <v>20</v>
      </c>
      <c r="F16" s="9">
        <v>16</v>
      </c>
      <c r="G16" s="24"/>
      <c r="H16" s="10"/>
      <c r="I16" s="9">
        <v>4</v>
      </c>
      <c r="J16" s="10"/>
      <c r="K16" s="9">
        <v>0</v>
      </c>
      <c r="L16" s="10">
        <f t="shared" ref="L16" si="1">K16/E16</f>
        <v>0</v>
      </c>
      <c r="M16" s="9">
        <v>78</v>
      </c>
      <c r="N16" s="15">
        <v>0.8</v>
      </c>
    </row>
    <row r="17" spans="1:14" s="11" customFormat="1" ht="25.5" x14ac:dyDescent="0.2">
      <c r="A17" s="22" t="s">
        <v>33</v>
      </c>
      <c r="B17" s="9" t="s">
        <v>46</v>
      </c>
      <c r="C17" s="23" t="s">
        <v>41</v>
      </c>
      <c r="D17" s="9" t="s">
        <v>34</v>
      </c>
      <c r="E17" s="9">
        <v>20</v>
      </c>
      <c r="F17" s="9">
        <v>18</v>
      </c>
      <c r="G17" s="24"/>
      <c r="H17" s="10"/>
      <c r="I17" s="9">
        <v>2</v>
      </c>
      <c r="J17" s="10"/>
      <c r="K17" s="9">
        <v>0</v>
      </c>
      <c r="L17" s="10">
        <f t="shared" ref="L17:L19" si="2">K17/E17</f>
        <v>0</v>
      </c>
      <c r="M17" s="9">
        <v>83</v>
      </c>
      <c r="N17" s="15">
        <v>0.8</v>
      </c>
    </row>
    <row r="18" spans="1:14" s="11" customFormat="1" ht="25.5" x14ac:dyDescent="0.2">
      <c r="A18" s="11" t="s">
        <v>38</v>
      </c>
      <c r="B18" s="24" t="s">
        <v>45</v>
      </c>
      <c r="C18" s="24" t="s">
        <v>35</v>
      </c>
      <c r="D18" s="9" t="s">
        <v>34</v>
      </c>
      <c r="E18" s="24">
        <v>17</v>
      </c>
      <c r="F18" s="24">
        <v>17</v>
      </c>
      <c r="G18" s="24"/>
      <c r="H18" s="24"/>
      <c r="I18" s="24">
        <v>0</v>
      </c>
      <c r="J18" s="21"/>
      <c r="K18" s="24">
        <v>0</v>
      </c>
      <c r="L18" s="10">
        <f t="shared" si="2"/>
        <v>0</v>
      </c>
      <c r="M18" s="24">
        <v>98</v>
      </c>
      <c r="N18" s="15">
        <v>0.88</v>
      </c>
    </row>
    <row r="19" spans="1:14" s="11" customFormat="1" ht="25.5" x14ac:dyDescent="0.2">
      <c r="A19" s="11" t="s">
        <v>38</v>
      </c>
      <c r="B19" s="24" t="s">
        <v>46</v>
      </c>
      <c r="C19" s="24" t="s">
        <v>35</v>
      </c>
      <c r="D19" s="9" t="s">
        <v>34</v>
      </c>
      <c r="E19" s="24">
        <v>17</v>
      </c>
      <c r="F19" s="24">
        <v>17</v>
      </c>
      <c r="G19" s="24"/>
      <c r="H19" s="24"/>
      <c r="I19" s="24">
        <v>0</v>
      </c>
      <c r="J19" s="21"/>
      <c r="K19" s="24">
        <v>0</v>
      </c>
      <c r="L19" s="10">
        <f t="shared" si="2"/>
        <v>0</v>
      </c>
      <c r="M19" s="24">
        <v>97</v>
      </c>
      <c r="N19" s="15">
        <v>0.88</v>
      </c>
    </row>
    <row r="20" spans="1:14" s="11" customFormat="1" ht="25.5" x14ac:dyDescent="0.2">
      <c r="A20" s="22" t="s">
        <v>38</v>
      </c>
      <c r="B20" s="9" t="s">
        <v>45</v>
      </c>
      <c r="C20" s="23" t="s">
        <v>41</v>
      </c>
      <c r="D20" s="9" t="s">
        <v>34</v>
      </c>
      <c r="E20" s="9">
        <v>16</v>
      </c>
      <c r="F20" s="9">
        <v>14</v>
      </c>
      <c r="G20" s="24"/>
      <c r="H20" s="10"/>
      <c r="I20" s="9">
        <v>2</v>
      </c>
      <c r="J20" s="10"/>
      <c r="K20" s="9">
        <v>0</v>
      </c>
      <c r="L20" s="10">
        <f>K20/E20</f>
        <v>0</v>
      </c>
      <c r="M20" s="9">
        <v>86</v>
      </c>
      <c r="N20" s="15">
        <v>0.81</v>
      </c>
    </row>
    <row r="21" spans="1:14" s="11" customFormat="1" ht="25.5" x14ac:dyDescent="0.2">
      <c r="A21" s="22" t="s">
        <v>38</v>
      </c>
      <c r="B21" s="9" t="s">
        <v>46</v>
      </c>
      <c r="C21" s="23" t="s">
        <v>41</v>
      </c>
      <c r="D21" s="9" t="s">
        <v>34</v>
      </c>
      <c r="E21" s="9">
        <v>16</v>
      </c>
      <c r="F21" s="9">
        <v>14</v>
      </c>
      <c r="G21" s="24"/>
      <c r="H21" s="10"/>
      <c r="I21" s="9">
        <v>2</v>
      </c>
      <c r="J21" s="10"/>
      <c r="K21" s="9">
        <v>0</v>
      </c>
      <c r="L21" s="10">
        <f>K21/E21</f>
        <v>0</v>
      </c>
      <c r="M21" s="9">
        <v>85</v>
      </c>
      <c r="N21" s="15">
        <v>0.81</v>
      </c>
    </row>
    <row r="22" spans="1:14" s="11" customFormat="1" ht="25.5" x14ac:dyDescent="0.2">
      <c r="A22" s="22" t="s">
        <v>39</v>
      </c>
      <c r="B22" s="9" t="s">
        <v>45</v>
      </c>
      <c r="C22" s="23" t="s">
        <v>42</v>
      </c>
      <c r="D22" s="9" t="s">
        <v>34</v>
      </c>
      <c r="E22" s="9">
        <v>30</v>
      </c>
      <c r="F22" s="9">
        <v>30</v>
      </c>
      <c r="G22" s="24"/>
      <c r="H22" s="10"/>
      <c r="I22" s="9">
        <v>0</v>
      </c>
      <c r="J22" s="10"/>
      <c r="K22" s="9">
        <v>0</v>
      </c>
      <c r="L22" s="10">
        <f>K22/E22</f>
        <v>0</v>
      </c>
      <c r="M22" s="9">
        <v>97</v>
      </c>
      <c r="N22" s="15">
        <v>0.73</v>
      </c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.5" thickBot="1" x14ac:dyDescent="0.25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206</v>
      </c>
      <c r="F27" s="17">
        <f>SUM(F14:F26)</f>
        <v>196</v>
      </c>
      <c r="G27" s="17">
        <f>SUM(G14:G26)</f>
        <v>0</v>
      </c>
      <c r="H27" s="18">
        <f>SUM(F27:G27)/E27</f>
        <v>0.95145631067961167</v>
      </c>
      <c r="I27" s="17">
        <f t="shared" ref="I27" si="3">(E27-SUM(F27:G27))-K27</f>
        <v>10</v>
      </c>
      <c r="J27" s="18">
        <f t="shared" ref="J27" si="4">I27/E27</f>
        <v>4.8543689320388349E-2</v>
      </c>
      <c r="K27" s="17">
        <f>SUM(K14:K26)</f>
        <v>0</v>
      </c>
      <c r="L27" s="18">
        <f t="shared" ref="L27" si="5">K27/E27</f>
        <v>0</v>
      </c>
      <c r="M27" s="17">
        <f>AVERAGE(M14:M26)</f>
        <v>90.444444444444443</v>
      </c>
      <c r="N27" s="19">
        <f>AVERAGE(N14:N26)</f>
        <v>0.80555555555555558</v>
      </c>
    </row>
    <row r="29" spans="1:14" ht="120" customHeight="1" x14ac:dyDescent="0.2">
      <c r="A29" s="33" t="s">
        <v>26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</row>
    <row r="31" spans="1:14" x14ac:dyDescent="0.2">
      <c r="A31" s="12"/>
    </row>
    <row r="32" spans="1:14" x14ac:dyDescent="0.2">
      <c r="B32" s="40" t="s">
        <v>27</v>
      </c>
      <c r="C32" s="40"/>
      <c r="D32" s="40"/>
      <c r="G32" s="25" t="s">
        <v>28</v>
      </c>
      <c r="H32" s="25"/>
      <c r="I32" s="25"/>
      <c r="J32" s="25"/>
    </row>
    <row r="33" spans="1:10" ht="62.25" customHeight="1" x14ac:dyDescent="0.2">
      <c r="B33" s="41"/>
      <c r="C33" s="41"/>
      <c r="D33" s="41"/>
      <c r="G33" s="37"/>
      <c r="H33" s="37"/>
      <c r="I33" s="37"/>
      <c r="J33" s="37"/>
    </row>
    <row r="34" spans="1:10" hidden="1" x14ac:dyDescent="0.2">
      <c r="A34" s="42" t="e">
        <v>#REF!</v>
      </c>
      <c r="B34" s="42"/>
      <c r="C34" s="6"/>
      <c r="E34" s="42"/>
      <c r="F34" s="42"/>
      <c r="G34" s="42"/>
      <c r="H34" s="42"/>
    </row>
    <row r="35" spans="1:10" hidden="1" x14ac:dyDescent="0.2"/>
    <row r="36" spans="1:10" ht="45" customHeight="1" x14ac:dyDescent="0.2">
      <c r="B36" s="43" t="str">
        <f>B10</f>
        <v>MCA. EDITH FONSECA GUZMAN</v>
      </c>
      <c r="C36" s="43"/>
      <c r="D36" s="43"/>
      <c r="E36" s="13"/>
      <c r="F36" s="13"/>
      <c r="G36" s="43"/>
      <c r="H36" s="43"/>
      <c r="I36" s="43"/>
      <c r="J36" s="43"/>
    </row>
  </sheetData>
  <mergeCells count="31">
    <mergeCell ref="A34:B34"/>
    <mergeCell ref="E34:H34"/>
    <mergeCell ref="B36:D36"/>
    <mergeCell ref="G36:J36"/>
    <mergeCell ref="M12:M13"/>
    <mergeCell ref="N12:N13"/>
    <mergeCell ref="A29:N29"/>
    <mergeCell ref="B33:D33"/>
    <mergeCell ref="G33:J33"/>
    <mergeCell ref="B32:D32"/>
    <mergeCell ref="G32:J32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7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6" sqref="Q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4</v>
      </c>
      <c r="C8" s="37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7" t="str">
        <f>'1'!L8</f>
        <v>SEPTIEMBRE 2023 - ENERO 2024</v>
      </c>
      <c r="M8" s="37"/>
      <c r="N8" s="37"/>
    </row>
    <row r="10" spans="1:14" x14ac:dyDescent="0.2">
      <c r="A10" s="4" t="s">
        <v>8</v>
      </c>
      <c r="B10" s="37" t="str">
        <f>'1'!B10</f>
        <v>MCA. EDITH FONSECA GUZMAN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5.5" x14ac:dyDescent="0.2">
      <c r="A14" s="9" t="str">
        <f>'1'!A14</f>
        <v>HABILIDADES DIRECTIVAS I</v>
      </c>
      <c r="B14" s="9" t="s">
        <v>46</v>
      </c>
      <c r="C14" s="9" t="str">
        <f>'1'!C14</f>
        <v>307-A</v>
      </c>
      <c r="D14" s="9" t="str">
        <f>'1'!D14</f>
        <v>IGEM</v>
      </c>
      <c r="E14" s="9">
        <f>'1'!E14</f>
        <v>35</v>
      </c>
      <c r="F14" s="9">
        <v>35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100</v>
      </c>
      <c r="N14" s="15">
        <v>1</v>
      </c>
    </row>
    <row r="15" spans="1:14" s="11" customFormat="1" ht="25.5" x14ac:dyDescent="0.2">
      <c r="A15" s="9" t="str">
        <f>'1'!A15</f>
        <v>MERCADOTECNIA</v>
      </c>
      <c r="B15" s="9" t="s">
        <v>47</v>
      </c>
      <c r="C15" s="9" t="str">
        <f>'1'!C15</f>
        <v>507-B</v>
      </c>
      <c r="D15" s="9" t="str">
        <f>'1'!D15</f>
        <v>IGEM</v>
      </c>
      <c r="E15" s="9">
        <f>'1'!E15</f>
        <v>20</v>
      </c>
      <c r="F15" s="9">
        <v>18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86</v>
      </c>
      <c r="N15" s="15">
        <v>0.75</v>
      </c>
    </row>
    <row r="16" spans="1:14" s="11" customFormat="1" ht="25.5" x14ac:dyDescent="0.2">
      <c r="A16" s="9" t="str">
        <f>'1'!A16</f>
        <v>MERCADOTECNIA</v>
      </c>
      <c r="B16" s="9" t="s">
        <v>48</v>
      </c>
      <c r="C16" s="9" t="str">
        <f>'1'!C16</f>
        <v>507-B</v>
      </c>
      <c r="D16" s="9" t="str">
        <f>'1'!D16</f>
        <v>IGEM</v>
      </c>
      <c r="E16" s="9">
        <v>20</v>
      </c>
      <c r="F16" s="9">
        <v>18</v>
      </c>
      <c r="G16" s="21"/>
      <c r="H16" s="21"/>
      <c r="I16" s="9">
        <v>2</v>
      </c>
      <c r="J16" s="21"/>
      <c r="K16" s="9">
        <v>0</v>
      </c>
      <c r="L16" s="10">
        <f t="shared" si="1"/>
        <v>0</v>
      </c>
      <c r="M16" s="9">
        <v>87</v>
      </c>
      <c r="N16" s="10">
        <v>0.75</v>
      </c>
    </row>
    <row r="17" spans="1:14" s="11" customFormat="1" ht="25.5" x14ac:dyDescent="0.2">
      <c r="A17" s="11" t="s">
        <v>38</v>
      </c>
      <c r="B17" s="24" t="s">
        <v>47</v>
      </c>
      <c r="C17" s="24" t="s">
        <v>35</v>
      </c>
      <c r="D17" s="9" t="s">
        <v>34</v>
      </c>
      <c r="E17" s="24">
        <v>17</v>
      </c>
      <c r="F17" s="24">
        <v>17</v>
      </c>
      <c r="G17" s="24"/>
      <c r="H17" s="44"/>
      <c r="I17" s="24">
        <v>0</v>
      </c>
      <c r="J17" s="21"/>
      <c r="K17" s="24">
        <v>0</v>
      </c>
      <c r="L17" s="10">
        <f t="shared" ref="L17:L18" si="2">K17/E17</f>
        <v>0</v>
      </c>
      <c r="M17" s="24">
        <v>98</v>
      </c>
      <c r="N17" s="15">
        <v>0.94</v>
      </c>
    </row>
    <row r="18" spans="1:14" s="11" customFormat="1" ht="25.5" x14ac:dyDescent="0.2">
      <c r="A18" s="22" t="s">
        <v>38</v>
      </c>
      <c r="B18" s="9" t="s">
        <v>47</v>
      </c>
      <c r="C18" s="23" t="s">
        <v>41</v>
      </c>
      <c r="D18" s="9" t="s">
        <v>34</v>
      </c>
      <c r="E18" s="9">
        <v>16</v>
      </c>
      <c r="F18" s="9">
        <v>15</v>
      </c>
      <c r="G18" s="24"/>
      <c r="H18" s="10"/>
      <c r="I18" s="9">
        <v>1</v>
      </c>
      <c r="J18" s="10"/>
      <c r="K18" s="9">
        <v>0</v>
      </c>
      <c r="L18" s="10">
        <f>K18/E18</f>
        <v>0</v>
      </c>
      <c r="M18" s="9">
        <v>90</v>
      </c>
      <c r="N18" s="15">
        <v>0.81</v>
      </c>
    </row>
    <row r="19" spans="1:14" s="11" customFormat="1" ht="25.5" x14ac:dyDescent="0.2">
      <c r="A19" s="9" t="str">
        <f>'1'!A19</f>
        <v>MERCADOTECNIA ELECTRONICA</v>
      </c>
      <c r="B19" s="9" t="s">
        <v>46</v>
      </c>
      <c r="C19" s="9" t="str">
        <f>'1'!C19</f>
        <v>707-A</v>
      </c>
      <c r="D19" s="9" t="str">
        <f>'1'!D19</f>
        <v>IGEM</v>
      </c>
      <c r="E19" s="9">
        <f>'1'!E19</f>
        <v>30</v>
      </c>
      <c r="F19" s="9">
        <v>30</v>
      </c>
      <c r="G19" s="9"/>
      <c r="H19" s="10"/>
      <c r="I19" s="9">
        <v>0</v>
      </c>
      <c r="J19" s="10"/>
      <c r="K19" s="9">
        <v>0</v>
      </c>
      <c r="L19" s="10">
        <f>K19/E19</f>
        <v>0</v>
      </c>
      <c r="M19" s="9">
        <v>96</v>
      </c>
      <c r="N19" s="15">
        <v>0.56000000000000005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138</v>
      </c>
      <c r="F28" s="17">
        <f>SUM(F14:F27)</f>
        <v>133</v>
      </c>
      <c r="G28" s="17">
        <f>SUM(G14:G27)</f>
        <v>0</v>
      </c>
      <c r="H28" s="18">
        <f>SUM(F28:G28)/E28</f>
        <v>0.96376811594202894</v>
      </c>
      <c r="I28" s="17">
        <f t="shared" si="0"/>
        <v>5</v>
      </c>
      <c r="J28" s="18">
        <f t="shared" ref="J14:J28" si="3">I28/E28</f>
        <v>3.6231884057971016E-2</v>
      </c>
      <c r="K28" s="17">
        <f>SUM(K14:K27)</f>
        <v>0</v>
      </c>
      <c r="L28" s="18">
        <f t="shared" si="1"/>
        <v>0</v>
      </c>
      <c r="M28" s="17">
        <f>AVERAGE(M14:M27)</f>
        <v>92.833333333333329</v>
      </c>
      <c r="N28" s="19">
        <f>AVERAGE(N14:N27)</f>
        <v>0.80166666666666675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">
      <c r="B34" s="41"/>
      <c r="C34" s="41"/>
      <c r="D34" s="41"/>
      <c r="G34" s="37"/>
      <c r="H34" s="37"/>
      <c r="I34" s="37"/>
      <c r="J34" s="37"/>
    </row>
    <row r="35" spans="1:10" hidden="1" x14ac:dyDescent="0.2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"/>
    <row r="37" spans="1:10" ht="45" customHeight="1" x14ac:dyDescent="0.2">
      <c r="B37" s="43" t="str">
        <f>B10</f>
        <v>MCA. EDITH FONSECA GUZMAN</v>
      </c>
      <c r="C37" s="43"/>
      <c r="D37" s="43"/>
      <c r="E37" s="13"/>
      <c r="F37" s="13"/>
      <c r="G37" s="43"/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7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5" zoomScale="85" zoomScaleNormal="85" zoomScaleSheetLayoutView="100" workbookViewId="0">
      <selection activeCell="Q23" sqref="Q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 t="s">
        <v>29</v>
      </c>
      <c r="C8" s="37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7" t="str">
        <f>'1'!L8</f>
        <v>SEPTIEMBRE 2023 - ENERO 2024</v>
      </c>
      <c r="M8" s="37"/>
      <c r="N8" s="37"/>
    </row>
    <row r="10" spans="1:14" x14ac:dyDescent="0.2">
      <c r="A10" s="4" t="s">
        <v>8</v>
      </c>
      <c r="B10" s="37" t="str">
        <f>'1'!B10</f>
        <v>MCA. EDITH FONSECA GUZMAN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5.5" x14ac:dyDescent="0.2">
      <c r="A14" s="9" t="str">
        <f>'1'!A14</f>
        <v>HABILIDADES DIRECTIVAS I</v>
      </c>
      <c r="B14" s="9"/>
      <c r="C14" s="9" t="str">
        <f>'1'!C14</f>
        <v>307-A</v>
      </c>
      <c r="D14" s="9" t="str">
        <f>'1'!D14</f>
        <v>IGEM</v>
      </c>
      <c r="E14" s="9">
        <f>'1'!E14</f>
        <v>35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MERCADOTECNIA</v>
      </c>
      <c r="B15" s="9"/>
      <c r="C15" s="9" t="str">
        <f>'1'!C15</f>
        <v>507-B</v>
      </c>
      <c r="D15" s="9" t="str">
        <f>'1'!D15</f>
        <v>IGEM</v>
      </c>
      <c r="E15" s="9">
        <f>'1'!E15</f>
        <v>20</v>
      </c>
      <c r="F15" s="9"/>
      <c r="G15" s="9"/>
      <c r="H15" s="10">
        <f t="shared" si="0"/>
        <v>0</v>
      </c>
      <c r="I15" s="9">
        <f t="shared" si="1"/>
        <v>20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'1'!A18</f>
        <v>GESTIÓN DEL CAPITAL HUMANO</v>
      </c>
      <c r="B16" s="9"/>
      <c r="C16" s="9" t="str">
        <f>'1'!C18</f>
        <v>507-B</v>
      </c>
      <c r="D16" s="9" t="str">
        <f>'1'!D18</f>
        <v>IGEM</v>
      </c>
      <c r="E16" s="9">
        <f>'1'!E18</f>
        <v>16</v>
      </c>
      <c r="F16" s="9"/>
      <c r="G16" s="9"/>
      <c r="H16" s="10">
        <f t="shared" si="0"/>
        <v>0</v>
      </c>
      <c r="I16" s="9">
        <f t="shared" si="1"/>
        <v>16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'1'!A19</f>
        <v>MERCADOTECNIA ELECTRONICA</v>
      </c>
      <c r="B17" s="9"/>
      <c r="C17" s="9" t="str">
        <f>'1'!C19</f>
        <v>707-A</v>
      </c>
      <c r="D17" s="9" t="str">
        <f>'1'!D19</f>
        <v>IGEM</v>
      </c>
      <c r="E17" s="9">
        <f>'1'!E19</f>
        <v>30</v>
      </c>
      <c r="F17" s="9"/>
      <c r="G17" s="9"/>
      <c r="H17" s="10">
        <f t="shared" si="0"/>
        <v>0</v>
      </c>
      <c r="I17" s="9">
        <f t="shared" si="1"/>
        <v>30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">
      <c r="B34" s="41"/>
      <c r="C34" s="41"/>
      <c r="D34" s="41"/>
      <c r="G34" s="37"/>
      <c r="H34" s="37"/>
      <c r="I34" s="37"/>
      <c r="J34" s="37"/>
    </row>
    <row r="35" spans="1:10" hidden="1" x14ac:dyDescent="0.2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"/>
    <row r="37" spans="1:10" ht="45" customHeight="1" x14ac:dyDescent="0.2">
      <c r="B37" s="43" t="str">
        <f>B10</f>
        <v>MCA. EDITH FONSECA GUZMAN</v>
      </c>
      <c r="C37" s="43"/>
      <c r="D37" s="43"/>
      <c r="E37" s="13"/>
      <c r="F37" s="13"/>
      <c r="G37" s="43"/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7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Edith Fonseca Guzman</cp:lastModifiedBy>
  <cp:revision/>
  <dcterms:created xsi:type="dcterms:W3CDTF">2021-11-22T14:45:25Z</dcterms:created>
  <dcterms:modified xsi:type="dcterms:W3CDTF">2024-01-09T13:39:13Z</dcterms:modified>
  <cp:category/>
  <cp:contentStatus/>
</cp:coreProperties>
</file>