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DIC 2023\"/>
    </mc:Choice>
  </mc:AlternateContent>
  <xr:revisionPtr revIDLastSave="0" documentId="13_ncr:1_{71EAE504-E8B6-44FC-838B-BDA5F814667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<sst xmlns="http://schemas.openxmlformats.org/spreadsheetml/2006/main" count="208" uniqueCount="56">
  <si>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</si>
  <si>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</si>
  <si>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</si>
  <si>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</si>
  <si>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</si>
  <si>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</si>
  <si>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</si>
  <si>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</si>
  <si>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</si>
  <si>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</si>
  <si>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</si>
  <si>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</si>
  <si>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</si>
  <si>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</si>
  <si>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</si>
  <si>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</si>
  <si>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</si>
  <si>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</si>
  <si>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</si>
  <si>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</si>
  <si>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</si>
  <si>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</si>
  <si>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</si>
  <si>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</si>
  <si>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</si>
  <si>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</si>
  <si>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</si>
  <si>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</si>
  <si>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</si>
  <si>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</si>
  <si>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</si>
  <si>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</si>
  <si>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</si>
  <si>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</si>
  <si>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</si>
  <si>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</si>
  <si>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</si>
  <si>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</si>
  <si>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</si>
  <si>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</si>
  <si>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</si>
  <si>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</si>
  <si>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</si>
  <si>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</si>
  <si>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</si>
  <si>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INDUSTRIAL</t>
  </si>
  <si>
    <t>Septiembre 2023-Enero 2024</t>
  </si>
  <si>
    <t>CONTROL ESTADISTICO DE CALIDAD</t>
  </si>
  <si>
    <t>ADMINISTRACIÓN DEL MANTENIMIENTO</t>
  </si>
  <si>
    <t>101-A</t>
  </si>
  <si>
    <t>501-A</t>
  </si>
  <si>
    <t>501-B</t>
  </si>
  <si>
    <t>601-A</t>
  </si>
  <si>
    <t>ING. FLOR CHONTAL PELAYO</t>
  </si>
  <si>
    <t>II</t>
  </si>
  <si>
    <t>ING. Flor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</si>
</sst>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308162</xdr:colOff>
      <xdr:row>33</xdr:row>
      <xdr:rowOff>466572</xdr:rowOff>
    </xdr:from>
    <xdr:to>
      <xdr:col>3</xdr:col>
      <xdr:colOff>431666</xdr:colOff>
      <xdr:row>36</xdr:row>
      <xdr:rowOff>44387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0185" y="8718686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33</xdr:row>
      <xdr:rowOff>400050</xdr:rowOff>
    </xdr:from>
    <xdr:to>
      <xdr:col>3</xdr:col>
      <xdr:colOff>685479</xdr:colOff>
      <xdr:row>33</xdr:row>
      <xdr:rowOff>765842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2313A4-C440-4AB3-8600-B6FDA27CF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86391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110" zoomScaleNormal="11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 t="s">
        <v>45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7" t="s">
        <v>46</v>
      </c>
      <c r="M8" s="37"/>
      <c r="N8" s="37"/>
    </row>
    <row r="10" spans="1:14" x14ac:dyDescent="0.2">
      <c r="A10" s="4" t="s">
        <v>8</v>
      </c>
      <c r="B10" s="37" t="s">
        <v>44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31</v>
      </c>
      <c r="B14" s="9" t="s">
        <v>21</v>
      </c>
      <c r="C14" s="9" t="s">
        <v>49</v>
      </c>
      <c r="D14" s="9" t="s">
        <v>30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9">
        <v>53.17</v>
      </c>
      <c r="N14" s="15">
        <v>0.62</v>
      </c>
    </row>
    <row r="15" spans="1:14" s="11" customFormat="1" ht="25.5" x14ac:dyDescent="0.2">
      <c r="A15" s="8" t="s">
        <v>31</v>
      </c>
      <c r="B15" s="9" t="s">
        <v>21</v>
      </c>
      <c r="C15" s="9" t="s">
        <v>36</v>
      </c>
      <c r="D15" s="9" t="s">
        <v>30</v>
      </c>
      <c r="E15" s="9">
        <v>28</v>
      </c>
      <c r="F15" s="9">
        <v>5</v>
      </c>
      <c r="G15" s="9"/>
      <c r="H15" s="10"/>
      <c r="I15" s="9">
        <f t="shared" si="0"/>
        <v>23</v>
      </c>
      <c r="J15" s="10"/>
      <c r="K15" s="9"/>
      <c r="L15" s="10">
        <f t="shared" si="1"/>
        <v>0</v>
      </c>
      <c r="M15" s="9">
        <v>13.06</v>
      </c>
      <c r="N15" s="15">
        <v>0.18</v>
      </c>
    </row>
    <row r="16" spans="1:14" s="11" customFormat="1" ht="25.5" x14ac:dyDescent="0.2">
      <c r="A16" s="8" t="s">
        <v>47</v>
      </c>
      <c r="B16" s="9" t="s">
        <v>21</v>
      </c>
      <c r="C16" s="9" t="s">
        <v>50</v>
      </c>
      <c r="D16" s="9" t="s">
        <v>30</v>
      </c>
      <c r="E16" s="9">
        <v>29</v>
      </c>
      <c r="F16" s="9">
        <v>10</v>
      </c>
      <c r="G16" s="9"/>
      <c r="H16" s="10"/>
      <c r="I16" s="9">
        <f t="shared" si="0"/>
        <v>19</v>
      </c>
      <c r="J16" s="10"/>
      <c r="K16" s="9"/>
      <c r="L16" s="10">
        <f t="shared" si="1"/>
        <v>0</v>
      </c>
      <c r="M16" s="9">
        <v>67.52</v>
      </c>
      <c r="N16" s="15">
        <v>0.79</v>
      </c>
    </row>
    <row r="17" spans="1:14" s="11" customFormat="1" ht="25.5" x14ac:dyDescent="0.2">
      <c r="A17" s="8" t="s">
        <v>47</v>
      </c>
      <c r="B17" s="9" t="s">
        <v>21</v>
      </c>
      <c r="C17" s="9" t="s">
        <v>51</v>
      </c>
      <c r="D17" s="9" t="s">
        <v>30</v>
      </c>
      <c r="E17" s="9">
        <v>23</v>
      </c>
      <c r="F17" s="9">
        <v>21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74.84</v>
      </c>
      <c r="N17" s="15">
        <v>0.86960000000000004</v>
      </c>
    </row>
    <row r="18" spans="1:14" s="11" customFormat="1" ht="25.5" x14ac:dyDescent="0.2">
      <c r="A18" s="8" t="s">
        <v>48</v>
      </c>
      <c r="B18" s="9" t="s">
        <v>21</v>
      </c>
      <c r="C18" s="9" t="s">
        <v>52</v>
      </c>
      <c r="D18" s="9" t="s">
        <v>30</v>
      </c>
      <c r="E18" s="9">
        <v>13</v>
      </c>
      <c r="F18" s="9">
        <v>8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49.77</v>
      </c>
      <c r="N18" s="15">
        <v>0.6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62</v>
      </c>
      <c r="G28" s="17">
        <f>SUM(G14:G27)</f>
        <v>0</v>
      </c>
      <c r="H28" s="18">
        <f>SUM(F28:G28)/E28</f>
        <v>0.50819672131147542</v>
      </c>
      <c r="I28" s="17">
        <f t="shared" si="0"/>
        <v>60</v>
      </c>
      <c r="J28" s="18">
        <f t="shared" ref="J28" si="2">I28/E28</f>
        <v>0.49180327868852458</v>
      </c>
      <c r="K28" s="17">
        <f>SUM(K14:K27)</f>
        <v>0</v>
      </c>
      <c r="L28" s="18">
        <f t="shared" si="1"/>
        <v>0</v>
      </c>
      <c r="M28" s="17">
        <f>AVERAGE(M14:M27)</f>
        <v>51.672000000000004</v>
      </c>
      <c r="N28" s="19">
        <f>AVERAGE(N14:N27)</f>
        <v>0.61192000000000002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53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/>
      <c r="C37" s="24"/>
      <c r="D37" s="24"/>
      <c r="E37" s="13"/>
      <c r="F37" s="13"/>
      <c r="G37" s="24"/>
      <c r="H37" s="24"/>
      <c r="I37" s="24"/>
      <c r="J37" s="24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Normal="10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x14ac:dyDescent="0.2">
      <c r="A10" s="4" t="s">
        <v>8</v>
      </c>
      <c r="B10" s="37" t="str">
        <f>'1'!B10</f>
        <v>MII. Socorro Aguirre Fernández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FUNDAMENTOS DE INVESTIGACIÓN</v>
      </c>
      <c r="B14" s="9" t="s">
        <v>54</v>
      </c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>
        <v>23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64.599999999999994</v>
      </c>
      <c r="N14" s="15">
        <v>0.77</v>
      </c>
    </row>
    <row r="15" spans="1:14" s="11" customFormat="1" ht="25.5" x14ac:dyDescent="0.2">
      <c r="A15" s="9" t="str">
        <f>'1'!A15</f>
        <v>FUNDAMENTOS DE INVESTIGACIÓN</v>
      </c>
      <c r="B15" s="9" t="s">
        <v>54</v>
      </c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>
        <v>18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48.4</v>
      </c>
      <c r="N15" s="15">
        <v>0.61</v>
      </c>
    </row>
    <row r="16" spans="1:14" s="11" customFormat="1" ht="25.5" x14ac:dyDescent="0.2">
      <c r="A16" s="9" t="str">
        <f>'1'!A16</f>
        <v>CONTROL ESTADISTICO DE CALIDAD</v>
      </c>
      <c r="B16" s="9" t="s">
        <v>54</v>
      </c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>
        <v>5</v>
      </c>
      <c r="G16" s="9"/>
      <c r="H16" s="10"/>
      <c r="I16" s="9">
        <f t="shared" si="0"/>
        <v>24</v>
      </c>
      <c r="J16" s="10"/>
      <c r="K16" s="9"/>
      <c r="L16" s="10">
        <f t="shared" si="1"/>
        <v>0</v>
      </c>
      <c r="M16" s="9">
        <v>12.59</v>
      </c>
      <c r="N16" s="15">
        <v>0.17</v>
      </c>
    </row>
    <row r="17" spans="1:14" s="11" customFormat="1" ht="25.5" x14ac:dyDescent="0.2">
      <c r="A17" s="9" t="str">
        <f>'1'!A17</f>
        <v>CONTROL ESTADISTICO DE CALIDAD</v>
      </c>
      <c r="B17" s="9" t="s">
        <v>54</v>
      </c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>
        <v>6</v>
      </c>
      <c r="G17" s="9"/>
      <c r="H17" s="10"/>
      <c r="I17" s="9">
        <f t="shared" si="0"/>
        <v>17</v>
      </c>
      <c r="J17" s="10"/>
      <c r="K17" s="9"/>
      <c r="L17" s="10">
        <f t="shared" si="1"/>
        <v>0</v>
      </c>
      <c r="M17" s="9">
        <v>23.5</v>
      </c>
      <c r="N17" s="15">
        <v>0.23</v>
      </c>
    </row>
    <row r="18" spans="1:14" s="11" customFormat="1" ht="25.5" x14ac:dyDescent="0.2">
      <c r="A18" s="9" t="str">
        <f>'1'!A18</f>
        <v>ADMINISTRACIÓN DEL MANTENIMIENTO</v>
      </c>
      <c r="B18" s="9" t="s">
        <v>54</v>
      </c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>
        <v>12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73.08</v>
      </c>
      <c r="N18" s="15">
        <v>0.69230000000000003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64</v>
      </c>
      <c r="G28" s="17">
        <f>SUM(G14:G27)</f>
        <v>0</v>
      </c>
      <c r="H28" s="18">
        <f>SUM(F28:G28)/E28</f>
        <v>0.52459016393442626</v>
      </c>
      <c r="I28" s="17">
        <f t="shared" si="0"/>
        <v>58</v>
      </c>
      <c r="J28" s="18">
        <f t="shared" ref="J14:J28" si="2">I28/E28</f>
        <v>0.47540983606557374</v>
      </c>
      <c r="K28" s="17">
        <f>SUM(K14:K27)</f>
        <v>0</v>
      </c>
      <c r="L28" s="18">
        <f t="shared" si="1"/>
        <v>0</v>
      </c>
      <c r="M28" s="17">
        <f>AVERAGE(M14:M27)</f>
        <v>44.434000000000005</v>
      </c>
      <c r="N28" s="19">
        <f>AVERAGE(N14:N27)</f>
        <v>0.49445999999999996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 t="s">
        <v>55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x14ac:dyDescent="0.2">
      <c r="A10" s="4" t="s">
        <v>8</v>
      </c>
      <c r="B10" s="37" t="str">
        <f>'1'!B10</f>
        <v>MII. Socorro Aguirre Fernández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/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CALIDAD</v>
      </c>
      <c r="B17" s="9"/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ADMINISTRACIÓN DEL MANTENIMIENTO</v>
      </c>
      <c r="B18" s="9"/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x14ac:dyDescent="0.2">
      <c r="A10" s="4" t="s">
        <v>8</v>
      </c>
      <c r="B10" s="37" t="str">
        <f>'1'!B10</f>
        <v>MII. Socorro Aguirre Fernández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/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CALIDAD</v>
      </c>
      <c r="B17" s="9"/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ADMINISTRACIÓN DEL MANTENIMIENTO</v>
      </c>
      <c r="B18" s="9"/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7"/>
      <c r="H34" s="37"/>
      <c r="I34" s="37"/>
      <c r="J34" s="37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42</v>
      </c>
      <c r="C8" s="37"/>
      <c r="D8" s="14" t="s">
        <v>5</v>
      </c>
      <c r="E8" s="20">
        <v>5</v>
      </c>
      <c r="F8"/>
      <c r="G8" s="4" t="s">
        <v>6</v>
      </c>
      <c r="H8" s="20">
        <v>3</v>
      </c>
      <c r="I8" s="36" t="s">
        <v>7</v>
      </c>
      <c r="J8" s="36"/>
      <c r="K8" s="36"/>
      <c r="L8" s="44" t="s">
        <v>43</v>
      </c>
      <c r="M8" s="44"/>
      <c r="N8" s="44"/>
    </row>
    <row r="10" spans="1:14" x14ac:dyDescent="0.2">
      <c r="A10" s="4" t="s">
        <v>8</v>
      </c>
      <c r="B10" s="37" t="s">
        <v>40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FERNANDEZ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Antonio Antele Machucho</cp:lastModifiedBy>
  <cp:revision/>
  <cp:lastPrinted>2022-10-11T19:41:47Z</cp:lastPrinted>
  <dcterms:created xsi:type="dcterms:W3CDTF">2021-11-22T14:45:25Z</dcterms:created>
  <dcterms:modified xsi:type="dcterms:W3CDTF">2023-10-31T03:27:06Z</dcterms:modified>
  <cp:category/>
  <cp:contentStatus/>
</cp:coreProperties>
</file>