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REPORTE PARCIAL Y FINAL\"/>
    </mc:Choice>
  </mc:AlternateContent>
  <bookViews>
    <workbookView xWindow="0" yWindow="0" windowWidth="19200" windowHeight="775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O55" i="5"/>
  <c r="O58" i="5" s="1"/>
  <c r="N55" i="5"/>
  <c r="M55" i="5"/>
  <c r="M58" i="5" s="1"/>
  <c r="L55" i="5"/>
  <c r="K55" i="5"/>
  <c r="K58" i="5" s="1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M55" i="3"/>
  <c r="M58" i="3" s="1"/>
  <c r="L55" i="3"/>
  <c r="K55" i="3"/>
  <c r="K58" i="3" s="1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L58" i="4" l="1"/>
  <c r="N58" i="4"/>
  <c r="P58" i="4"/>
  <c r="P58" i="3"/>
  <c r="N58" i="3"/>
  <c r="L58" i="3"/>
  <c r="O58" i="4"/>
  <c r="M58" i="4"/>
  <c r="K58" i="4"/>
  <c r="Q56" i="5"/>
  <c r="P58" i="5"/>
  <c r="N58" i="5"/>
  <c r="L58" i="5"/>
  <c r="J58" i="5"/>
  <c r="Q56" i="4"/>
  <c r="J58" i="3"/>
  <c r="Q54" i="5"/>
  <c r="Q55" i="5"/>
  <c r="J58" i="4"/>
  <c r="Q54" i="4"/>
  <c r="Q55" i="4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7" i="5"/>
  <c r="Q58" i="5"/>
  <c r="Q58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<sst xmlns="http://schemas.openxmlformats.org/spreadsheetml/2006/main" count="274" uniqueCount="184">
  <si>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</si>
  <si>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</si>
  <si>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</si>
  <si>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</si>
  <si>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</si>
  <si>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</si>
  <si>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</si>
  <si>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</si>
  <si>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</si>
  <si>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</si>
  <si>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</si>
  <si>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</si>
  <si>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</si>
  <si>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</si>
  <si>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</si>
  <si>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</si>
  <si>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</si>
  <si>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</si>
  <si>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</si>
  <si>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</si>
  <si>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</si>
  <si>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</si>
  <si>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</si>
  <si>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</si>
  <si>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CARVAJAL LOPEZ ANGELA ELIZABETH</t>
  </si>
  <si>
    <t>GARCIA ESPINOZA YOSELIN MELINA</t>
  </si>
  <si>
    <t>TEOBAL ESCRIBANO JONATHAN DE JESUS</t>
  </si>
  <si>
    <t>MCA. LUCILA MARÍN SANTOS</t>
  </si>
  <si>
    <t>TEORIA GENERAL DE LA ADMINISTRACION</t>
  </si>
  <si>
    <t>105 B</t>
  </si>
  <si>
    <t>SEPTIEMBRE 2023 - ENERO 2024</t>
  </si>
  <si>
    <t>COBIX RUIZ CARLOS IGNACIO</t>
  </si>
  <si>
    <t>IXTEPAN BELLI CARLOS DANIEL</t>
  </si>
  <si>
    <t>ARANDA MALAGA KARLA</t>
  </si>
  <si>
    <t>VICENTE ALVARADO JUAN CARLOS</t>
  </si>
  <si>
    <t>NEGRETE CONTRERAS SANTIAGO</t>
  </si>
  <si>
    <t>TEMICH SALAZAR PAULA</t>
  </si>
  <si>
    <t>PUCHETA HERNANDEZ BRISA DEL ROCIO</t>
  </si>
  <si>
    <t>ESCRIBANO ATAXCA FAUSTO ADAN</t>
  </si>
  <si>
    <t>XOLO ANTELE LOURDES</t>
  </si>
  <si>
    <t>CAMPECHANO TOGA LESLY DENIS</t>
  </si>
  <si>
    <t>MILLAN RUIZ KEVIN DE JESUS</t>
  </si>
  <si>
    <t>DOMINGEZ ARRES TITO</t>
  </si>
  <si>
    <t>LANDA MENDOZA BRITZY DAYLIN</t>
  </si>
  <si>
    <t>BUSTAMANTE REYES ARIANNA</t>
  </si>
  <si>
    <t>MARCIAL ARRES ALYN GUADALUPE</t>
  </si>
  <si>
    <t>BELLI VELASCO JAZMIN</t>
  </si>
  <si>
    <t>CANSINO BELLI JONATHAN</t>
  </si>
  <si>
    <t>POLITO BUSTAMANTE JASMIN</t>
  </si>
  <si>
    <t>MALAGA GALEANA ANA ELIZABETH</t>
  </si>
  <si>
    <t>CRUZ LAZARO MISAEL</t>
  </si>
  <si>
    <t>LOPEZ FELIPE SANDRA PAOLA</t>
  </si>
  <si>
    <t>RODAS FLORES LUIS CARLOS</t>
  </si>
  <si>
    <t>TALLER DE INVESTIGACION I</t>
  </si>
  <si>
    <t>605 A</t>
  </si>
  <si>
    <t>SEBA POLITO ITZEL</t>
  </si>
  <si>
    <t>MORALES HERNANDEZ ALEJANDRA</t>
  </si>
  <si>
    <t>BAXIN TOTO ITZANAMI</t>
  </si>
  <si>
    <t>MIROS HERRERA ADELINE</t>
  </si>
  <si>
    <t>ZETINA AVILA JULIO CESAR</t>
  </si>
  <si>
    <t>MENDOZA HERNANDEZ ARLET</t>
  </si>
  <si>
    <t>PROCESOS DE DIRECCION</t>
  </si>
  <si>
    <t>705 B</t>
  </si>
  <si>
    <t>705 A</t>
  </si>
  <si>
    <t>LOPEZ MUÑOZ IVANDRO</t>
  </si>
  <si>
    <t>PEREZ CHIGUIL DAVID DE JESUS</t>
  </si>
  <si>
    <t>PONCE ALVARADO MARIA DEL CARMEN</t>
  </si>
  <si>
    <t>BAXIN XOLO EMMANUEL</t>
  </si>
  <si>
    <t>TEPACH ARRES MARIA GUADALUPE</t>
  </si>
  <si>
    <t xml:space="preserve">XOLO BAXIN YURI DIANA </t>
  </si>
  <si>
    <t>VELASCO CHIMA YURIDIA</t>
  </si>
  <si>
    <t>PUCHETA MIROS MAYRA GUADALUPE</t>
  </si>
  <si>
    <t>QUINTO TOME MARISOL DE JESUS</t>
  </si>
  <si>
    <t>PAEZ SANTOS YOLIVEY</t>
  </si>
  <si>
    <t>SANCHEZ HERNANDEZ URIEL DEL ANGEL</t>
  </si>
  <si>
    <t>ESCRIBANO RODRIGUEZ EDGAR OMAR</t>
  </si>
  <si>
    <t>TURRENT HERNANDEZ LILIANA DEL CARMEN</t>
  </si>
  <si>
    <t>SINTA GONZALEZ AEELEN INES</t>
  </si>
  <si>
    <t>PEREZ USCANGA MARIELLA YAMILLET</t>
  </si>
  <si>
    <t>DOMINGUEZ CAMPECHANO ELIZABETH</t>
  </si>
  <si>
    <t>CHONTAL PELAYO VICTOR MANUEL</t>
  </si>
  <si>
    <t>GRACIA MARTINEZ GUSTAVO RODOLFO</t>
  </si>
  <si>
    <t>CHAPOL ORTIZ ARIADNA PAOLA</t>
  </si>
  <si>
    <t>MARTINEZ NIEVES MICHELLE ADRIANA</t>
  </si>
  <si>
    <t>CANELA OLIVER ALEXANDRA</t>
  </si>
  <si>
    <t>DOMINGUEZ PROMOTOR CORAL</t>
  </si>
  <si>
    <t>XOLO CUAZOZON SAMUEL ISAI</t>
  </si>
  <si>
    <t>RODRIGUEZ XALATE SANDRA ITZEL</t>
  </si>
  <si>
    <t>VILLEGAS COBAXIN MARIA JOSE</t>
  </si>
  <si>
    <t>XALATE MENDOZA MARIA FERNANDA</t>
  </si>
  <si>
    <t>AVILA ARREA STEFANY ANDREA</t>
  </si>
  <si>
    <t>PEREZ MARTINEZ JOALY LIZBETH</t>
  </si>
  <si>
    <t>SINTA TEMICH GABRIELA</t>
  </si>
  <si>
    <t>ROQUE NAVARRETE DAYSEE GUADALUPE</t>
  </si>
  <si>
    <t>SERRANO SALAZAR ANDREA</t>
  </si>
  <si>
    <t>TORRES PIÑA LUISA ARTURINA</t>
  </si>
  <si>
    <t>FARIAS POUCHOULEN SAHIAN</t>
  </si>
  <si>
    <t>ACUA RAMIREZ TRISTAN ANDER</t>
  </si>
  <si>
    <t>CAMPOS CATEMAXCA MARIO ANTONIO</t>
  </si>
  <si>
    <t>CAIXBA VILLEGAS MERCEDES</t>
  </si>
  <si>
    <t>MACHUCHO MIL LUIS DAVID</t>
  </si>
  <si>
    <t>DOMINGUEZ PUCHETA MANUEL DE JESUS</t>
  </si>
  <si>
    <t>MORENO AGUILAR MARIA FERNANDA</t>
  </si>
  <si>
    <t>MARTINEZ CAGAL SAYURY</t>
  </si>
  <si>
    <t>211U0015</t>
  </si>
  <si>
    <t>211U0004</t>
  </si>
  <si>
    <t>201U0147</t>
  </si>
  <si>
    <t>201U0452</t>
  </si>
  <si>
    <t>191U0687</t>
  </si>
  <si>
    <t>201U0247</t>
  </si>
  <si>
    <t>211U0017</t>
  </si>
  <si>
    <t>201U0129</t>
  </si>
  <si>
    <t>201U0419</t>
  </si>
  <si>
    <t>201U0133</t>
  </si>
  <si>
    <t>191U0212</t>
  </si>
  <si>
    <t>201U0478</t>
  </si>
  <si>
    <t>201U0134</t>
  </si>
  <si>
    <t>201U0135</t>
  </si>
  <si>
    <t>201U0136</t>
  </si>
  <si>
    <t>201U0138</t>
  </si>
  <si>
    <t>201U0139</t>
  </si>
  <si>
    <t>191U0230</t>
  </si>
  <si>
    <t>201U0143</t>
  </si>
  <si>
    <t>201U0146</t>
  </si>
  <si>
    <t>201U0431</t>
  </si>
  <si>
    <t>201U0149</t>
  </si>
  <si>
    <t>201U0150</t>
  </si>
  <si>
    <t>201U0153</t>
  </si>
  <si>
    <t>201U0154</t>
  </si>
  <si>
    <t>201U0155</t>
  </si>
  <si>
    <t>201U0156</t>
  </si>
  <si>
    <t>210U0158</t>
  </si>
  <si>
    <t>201U0516</t>
  </si>
  <si>
    <t>201U0491</t>
  </si>
  <si>
    <t>201U0159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</si>
  <si>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</si>
  <si>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</si>
  <si>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</si>
  <si>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</si>
  <si>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</si>
  <si>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</si>
  <si>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</si>
  <si>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</si>
  <si>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201U0132</t>
  </si>
  <si>
    <t>181U0266</t>
  </si>
  <si>
    <t>201U0148</t>
  </si>
  <si>
    <t>201U0458</t>
  </si>
  <si>
    <t>191U0278</t>
  </si>
  <si>
    <t>231U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</si>
  <si>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</si>
  <si>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</si>
  <si>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</si>
  <si>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</si>
  <si>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</si>
  <si>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</si>
  <si>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</si>
  <si>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</si>
  <si>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</si>
  <si>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</si>
  <si>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231U0198</t>
  </si>
  <si>
    <t>231U0199</t>
  </si>
  <si>
    <t>231U0203</t>
  </si>
  <si>
    <t>231U0589</t>
  </si>
  <si>
    <t>231U0206</t>
  </si>
  <si>
    <t>231U0694</t>
  </si>
  <si>
    <t>231U0207</t>
  </si>
  <si>
    <t>231U0209</t>
  </si>
  <si>
    <t>MARTINEZ LOEZA MARISSA</t>
  </si>
  <si>
    <t>231U0211</t>
  </si>
  <si>
    <t>231U0214</t>
  </si>
  <si>
    <t>231U0652</t>
  </si>
  <si>
    <t>231U0217</t>
  </si>
  <si>
    <t>231U0220</t>
  </si>
  <si>
    <t>231U0231</t>
  </si>
  <si>
    <t>231U0227</t>
  </si>
  <si>
    <t>231U0230</t>
  </si>
  <si>
    <t>231U0698</t>
  </si>
  <si>
    <t>TOTO TOTO JANNETH DEL ROSARIO</t>
  </si>
  <si>
    <t>231U0233</t>
  </si>
  <si>
    <t>231U0235</t>
  </si>
  <si>
    <t>ZEA CRUZ JOSHUA MARIANO</t>
  </si>
  <si>
    <t>231U0204</t>
  </si>
  <si>
    <t>N/A</t>
  </si>
  <si>
    <t>N/P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</si>
</sst>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4" borderId="0" xfId="0" applyFill="1"/>
    <xf numFmtId="0" fontId="4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4" borderId="2" xfId="0" applyFont="1" applyFill="1" applyBorder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7" zoomScaleNormal="100" workbookViewId="0">
      <selection activeCell="J39" sqref="J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28</v>
      </c>
      <c r="E4" s="44"/>
      <c r="F4" s="44"/>
      <c r="G4" s="44"/>
      <c r="I4" t="s">
        <v>1</v>
      </c>
      <c r="J4" s="45" t="s">
        <v>29</v>
      </c>
      <c r="K4" s="45"/>
      <c r="M4" t="s">
        <v>2</v>
      </c>
      <c r="N4" s="46">
        <v>45201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37" t="s">
        <v>22</v>
      </c>
      <c r="J6" s="37"/>
      <c r="K6" s="38" t="s">
        <v>27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149</v>
      </c>
      <c r="D9" s="48" t="s">
        <v>33</v>
      </c>
      <c r="E9" s="48"/>
      <c r="F9" s="48"/>
      <c r="G9" s="48"/>
      <c r="H9" s="48"/>
      <c r="I9" s="48"/>
      <c r="J9" s="4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14.285714285714286</v>
      </c>
    </row>
    <row r="10" spans="2:18" x14ac:dyDescent="0.25">
      <c r="B10" s="7">
        <f>B9+1</f>
        <v>2</v>
      </c>
      <c r="C10" s="7" t="s">
        <v>150</v>
      </c>
      <c r="D10" s="48" t="s">
        <v>46</v>
      </c>
      <c r="E10" s="48"/>
      <c r="F10" s="48"/>
      <c r="G10" s="48"/>
      <c r="H10" s="48"/>
      <c r="I10" s="48"/>
      <c r="J10" s="4">
        <v>100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14.285714285714286</v>
      </c>
    </row>
    <row r="11" spans="2:18" x14ac:dyDescent="0.25">
      <c r="B11" s="7">
        <f t="shared" ref="B11:B53" si="1">B10+1</f>
        <v>3</v>
      </c>
      <c r="C11" s="7" t="s">
        <v>151</v>
      </c>
      <c r="D11" s="48" t="s">
        <v>44</v>
      </c>
      <c r="E11" s="48"/>
      <c r="F11" s="48"/>
      <c r="G11" s="48"/>
      <c r="H11" s="48"/>
      <c r="I11" s="48"/>
      <c r="J11" s="4">
        <v>100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14.285714285714286</v>
      </c>
    </row>
    <row r="12" spans="2:18" x14ac:dyDescent="0.25">
      <c r="B12" s="7">
        <f t="shared" si="1"/>
        <v>4</v>
      </c>
      <c r="C12" s="7" t="s">
        <v>152</v>
      </c>
      <c r="D12" s="49" t="s">
        <v>99</v>
      </c>
      <c r="E12" s="49"/>
      <c r="F12" s="49"/>
      <c r="G12" s="49"/>
      <c r="H12" s="49"/>
      <c r="I12" s="49"/>
      <c r="J12" s="4">
        <v>100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14.285714285714286</v>
      </c>
    </row>
    <row r="13" spans="2:18" x14ac:dyDescent="0.25">
      <c r="B13" s="7">
        <f t="shared" si="1"/>
        <v>5</v>
      </c>
      <c r="C13" s="7" t="s">
        <v>153</v>
      </c>
      <c r="D13" s="48" t="s">
        <v>40</v>
      </c>
      <c r="E13" s="48"/>
      <c r="F13" s="48"/>
      <c r="G13" s="48"/>
      <c r="H13" s="48"/>
      <c r="I13" s="48"/>
      <c r="J13" s="4">
        <v>100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14.285714285714286</v>
      </c>
    </row>
    <row r="14" spans="2:18" x14ac:dyDescent="0.25">
      <c r="B14" s="7">
        <f t="shared" si="1"/>
        <v>6</v>
      </c>
      <c r="C14" s="7" t="s">
        <v>154</v>
      </c>
      <c r="D14" s="50" t="s">
        <v>98</v>
      </c>
      <c r="E14" s="50"/>
      <c r="F14" s="50"/>
      <c r="G14" s="50"/>
      <c r="H14" s="50"/>
      <c r="I14" s="50"/>
      <c r="J14" s="4" t="s">
        <v>182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0</v>
      </c>
    </row>
    <row r="15" spans="2:18" x14ac:dyDescent="0.25">
      <c r="B15" s="7">
        <f t="shared" si="1"/>
        <v>7</v>
      </c>
      <c r="C15" s="7" t="s">
        <v>155</v>
      </c>
      <c r="D15" s="48" t="s">
        <v>47</v>
      </c>
      <c r="E15" s="48"/>
      <c r="F15" s="48"/>
      <c r="G15" s="48"/>
      <c r="H15" s="48"/>
      <c r="I15" s="48"/>
      <c r="J15" s="4">
        <v>100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14.285714285714286</v>
      </c>
    </row>
    <row r="16" spans="2:18" x14ac:dyDescent="0.25">
      <c r="B16" s="7">
        <f t="shared" si="1"/>
        <v>8</v>
      </c>
      <c r="C16" s="7" t="s">
        <v>156</v>
      </c>
      <c r="D16" s="48" t="s">
        <v>31</v>
      </c>
      <c r="E16" s="48"/>
      <c r="F16" s="48"/>
      <c r="G16" s="48"/>
      <c r="H16" s="48"/>
      <c r="I16" s="48"/>
      <c r="J16" s="4">
        <v>100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14.285714285714286</v>
      </c>
    </row>
    <row r="17" spans="2:18" x14ac:dyDescent="0.25">
      <c r="B17" s="7">
        <f t="shared" si="1"/>
        <v>9</v>
      </c>
      <c r="C17" s="7" t="s">
        <v>157</v>
      </c>
      <c r="D17" s="48" t="s">
        <v>50</v>
      </c>
      <c r="E17" s="48"/>
      <c r="F17" s="48"/>
      <c r="G17" s="48"/>
      <c r="H17" s="48"/>
      <c r="I17" s="48"/>
      <c r="J17" s="4">
        <v>100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14.285714285714286</v>
      </c>
      <c r="R17" t="s">
        <v>148</v>
      </c>
    </row>
    <row r="18" spans="2:18" x14ac:dyDescent="0.25">
      <c r="B18" s="7">
        <f t="shared" si="1"/>
        <v>10</v>
      </c>
      <c r="C18" s="7" t="s">
        <v>158</v>
      </c>
      <c r="D18" s="48" t="s">
        <v>42</v>
      </c>
      <c r="E18" s="48"/>
      <c r="F18" s="48"/>
      <c r="G18" s="48"/>
      <c r="H18" s="48"/>
      <c r="I18" s="48"/>
      <c r="J18" s="4">
        <v>100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14.285714285714286</v>
      </c>
    </row>
    <row r="19" spans="2:18" x14ac:dyDescent="0.25">
      <c r="B19" s="7">
        <f t="shared" si="1"/>
        <v>11</v>
      </c>
      <c r="C19" s="7" t="s">
        <v>159</v>
      </c>
      <c r="D19" s="48" t="s">
        <v>101</v>
      </c>
      <c r="E19" s="48"/>
      <c r="F19" s="48"/>
      <c r="G19" s="48"/>
      <c r="H19" s="48"/>
      <c r="I19" s="48"/>
      <c r="J19" s="4">
        <v>100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14.285714285714286</v>
      </c>
    </row>
    <row r="20" spans="2:18" x14ac:dyDescent="0.25">
      <c r="B20" s="7">
        <f t="shared" si="1"/>
        <v>12</v>
      </c>
      <c r="C20" s="7" t="s">
        <v>160</v>
      </c>
      <c r="D20" s="48" t="s">
        <v>38</v>
      </c>
      <c r="E20" s="48"/>
      <c r="F20" s="48"/>
      <c r="G20" s="48"/>
      <c r="H20" s="48"/>
      <c r="I20" s="48"/>
      <c r="J20" s="4">
        <v>100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14.285714285714286</v>
      </c>
    </row>
    <row r="21" spans="2:18" x14ac:dyDescent="0.25">
      <c r="B21" s="7">
        <f t="shared" si="1"/>
        <v>13</v>
      </c>
      <c r="C21" s="7" t="s">
        <v>161</v>
      </c>
      <c r="D21" s="48" t="s">
        <v>32</v>
      </c>
      <c r="E21" s="48"/>
      <c r="F21" s="48"/>
      <c r="G21" s="48"/>
      <c r="H21" s="48"/>
      <c r="I21" s="48"/>
      <c r="J21" s="4">
        <v>100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14.285714285714286</v>
      </c>
    </row>
    <row r="22" spans="2:18" x14ac:dyDescent="0.25">
      <c r="B22" s="7">
        <f t="shared" si="1"/>
        <v>14</v>
      </c>
      <c r="C22" s="7" t="s">
        <v>162</v>
      </c>
      <c r="D22" s="48" t="s">
        <v>43</v>
      </c>
      <c r="E22" s="48"/>
      <c r="F22" s="48"/>
      <c r="G22" s="48"/>
      <c r="H22" s="48"/>
      <c r="I22" s="48"/>
      <c r="J22" s="4">
        <v>100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14.285714285714286</v>
      </c>
    </row>
    <row r="23" spans="2:18" x14ac:dyDescent="0.25">
      <c r="B23" s="7">
        <f t="shared" si="1"/>
        <v>15</v>
      </c>
      <c r="C23" s="7" t="s">
        <v>163</v>
      </c>
      <c r="D23" s="48" t="s">
        <v>51</v>
      </c>
      <c r="E23" s="48"/>
      <c r="F23" s="48"/>
      <c r="G23" s="48"/>
      <c r="H23" s="48"/>
      <c r="I23" s="48"/>
      <c r="J23" s="4">
        <v>100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14.285714285714286</v>
      </c>
    </row>
    <row r="24" spans="2:18" x14ac:dyDescent="0.25">
      <c r="B24" s="7">
        <f t="shared" si="1"/>
        <v>16</v>
      </c>
      <c r="C24" s="7" t="s">
        <v>164</v>
      </c>
      <c r="D24" s="49" t="s">
        <v>100</v>
      </c>
      <c r="E24" s="49"/>
      <c r="F24" s="49"/>
      <c r="G24" s="49"/>
      <c r="H24" s="49"/>
      <c r="I24" s="49"/>
      <c r="J24" s="4">
        <v>100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14.285714285714286</v>
      </c>
    </row>
    <row r="25" spans="2:18" x14ac:dyDescent="0.25">
      <c r="B25" s="7">
        <f t="shared" si="1"/>
        <v>17</v>
      </c>
      <c r="C25" s="30" t="s">
        <v>165</v>
      </c>
      <c r="D25" s="48" t="s">
        <v>45</v>
      </c>
      <c r="E25" s="48"/>
      <c r="F25" s="48"/>
      <c r="G25" s="48"/>
      <c r="H25" s="48"/>
      <c r="I25" s="48"/>
      <c r="J25" s="4">
        <v>100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14.285714285714286</v>
      </c>
    </row>
    <row r="26" spans="2:18" x14ac:dyDescent="0.25">
      <c r="B26" s="7">
        <f t="shared" si="1"/>
        <v>18</v>
      </c>
      <c r="C26" s="7" t="s">
        <v>166</v>
      </c>
      <c r="D26" s="48" t="s">
        <v>167</v>
      </c>
      <c r="E26" s="48"/>
      <c r="F26" s="48"/>
      <c r="G26" s="48"/>
      <c r="H26" s="48"/>
      <c r="I26" s="48"/>
      <c r="J26" s="4" t="s">
        <v>182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0</v>
      </c>
    </row>
    <row r="27" spans="2:18" x14ac:dyDescent="0.25">
      <c r="B27" s="7">
        <f t="shared" si="1"/>
        <v>19</v>
      </c>
      <c r="C27" s="7" t="s">
        <v>168</v>
      </c>
      <c r="D27" s="48" t="s">
        <v>41</v>
      </c>
      <c r="E27" s="48"/>
      <c r="F27" s="48"/>
      <c r="G27" s="48"/>
      <c r="H27" s="48"/>
      <c r="I27" s="48"/>
      <c r="J27" s="19">
        <v>100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14.285714285714286</v>
      </c>
    </row>
    <row r="28" spans="2:18" x14ac:dyDescent="0.25">
      <c r="B28" s="7">
        <f t="shared" si="1"/>
        <v>20</v>
      </c>
      <c r="C28" s="7" t="s">
        <v>169</v>
      </c>
      <c r="D28" s="48" t="s">
        <v>102</v>
      </c>
      <c r="E28" s="48"/>
      <c r="F28" s="48"/>
      <c r="G28" s="48"/>
      <c r="H28" s="48"/>
      <c r="I28" s="48"/>
      <c r="J28" s="19">
        <v>100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14.285714285714286</v>
      </c>
    </row>
    <row r="29" spans="2:18" x14ac:dyDescent="0.25">
      <c r="B29" s="7">
        <f>B28+1</f>
        <v>21</v>
      </c>
      <c r="C29" s="7" t="s">
        <v>170</v>
      </c>
      <c r="D29" s="49" t="s">
        <v>49</v>
      </c>
      <c r="E29" s="49"/>
      <c r="F29" s="49"/>
      <c r="G29" s="49"/>
      <c r="H29" s="49"/>
      <c r="I29" s="49"/>
      <c r="J29" s="19">
        <v>100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14.285714285714286</v>
      </c>
    </row>
    <row r="30" spans="2:18" x14ac:dyDescent="0.25">
      <c r="B30" s="7">
        <f t="shared" si="1"/>
        <v>22</v>
      </c>
      <c r="C30" s="32" t="s">
        <v>171</v>
      </c>
      <c r="D30" s="53" t="s">
        <v>35</v>
      </c>
      <c r="E30" s="53"/>
      <c r="F30" s="53"/>
      <c r="G30" s="53"/>
      <c r="H30" s="53"/>
      <c r="I30" s="53"/>
      <c r="J30" s="19" t="s">
        <v>182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0</v>
      </c>
    </row>
    <row r="31" spans="2:18" x14ac:dyDescent="0.25">
      <c r="B31" s="7">
        <f t="shared" si="1"/>
        <v>23</v>
      </c>
      <c r="C31" s="7" t="s">
        <v>172</v>
      </c>
      <c r="D31" s="48" t="s">
        <v>48</v>
      </c>
      <c r="E31" s="48"/>
      <c r="F31" s="48"/>
      <c r="G31" s="48"/>
      <c r="H31" s="48"/>
      <c r="I31" s="48"/>
      <c r="J31" s="19">
        <v>100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14">
        <f t="shared" si="0"/>
        <v>14.285714285714286</v>
      </c>
    </row>
    <row r="32" spans="2:18" x14ac:dyDescent="0.25">
      <c r="B32" s="7">
        <f t="shared" si="1"/>
        <v>24</v>
      </c>
      <c r="C32" s="7" t="s">
        <v>173</v>
      </c>
      <c r="D32" s="48" t="s">
        <v>37</v>
      </c>
      <c r="E32" s="48"/>
      <c r="F32" s="48"/>
      <c r="G32" s="48"/>
      <c r="H32" s="48"/>
      <c r="I32" s="48"/>
      <c r="J32" s="19">
        <v>100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14">
        <f t="shared" si="0"/>
        <v>14.285714285714286</v>
      </c>
    </row>
    <row r="33" spans="2:17" x14ac:dyDescent="0.25">
      <c r="B33" s="7">
        <f t="shared" si="1"/>
        <v>25</v>
      </c>
      <c r="C33" s="7" t="s">
        <v>174</v>
      </c>
      <c r="D33" s="49" t="s">
        <v>52</v>
      </c>
      <c r="E33" s="49"/>
      <c r="F33" s="49"/>
      <c r="G33" s="49"/>
      <c r="H33" s="49"/>
      <c r="I33" s="49"/>
      <c r="J33" s="19">
        <v>100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14">
        <f t="shared" si="0"/>
        <v>14.285714285714286</v>
      </c>
    </row>
    <row r="34" spans="2:17" x14ac:dyDescent="0.25">
      <c r="B34" s="7">
        <f t="shared" si="1"/>
        <v>26</v>
      </c>
      <c r="C34" s="7" t="s">
        <v>175</v>
      </c>
      <c r="D34" s="48" t="s">
        <v>36</v>
      </c>
      <c r="E34" s="48"/>
      <c r="F34" s="48"/>
      <c r="G34" s="48"/>
      <c r="H34" s="48"/>
      <c r="I34" s="48"/>
      <c r="J34" s="19">
        <v>100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14">
        <f t="shared" si="0"/>
        <v>14.285714285714286</v>
      </c>
    </row>
    <row r="35" spans="2:17" x14ac:dyDescent="0.25">
      <c r="B35" s="7">
        <f t="shared" si="1"/>
        <v>27</v>
      </c>
      <c r="C35" s="34" t="s">
        <v>176</v>
      </c>
      <c r="D35" s="50" t="s">
        <v>177</v>
      </c>
      <c r="E35" s="50"/>
      <c r="F35" s="50"/>
      <c r="G35" s="50"/>
      <c r="H35" s="50"/>
      <c r="I35" s="50"/>
      <c r="J35" s="19" t="s">
        <v>182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14">
        <f t="shared" si="0"/>
        <v>0</v>
      </c>
    </row>
    <row r="36" spans="2:17" x14ac:dyDescent="0.25">
      <c r="B36" s="7">
        <f t="shared" si="1"/>
        <v>28</v>
      </c>
      <c r="C36" s="7" t="s">
        <v>178</v>
      </c>
      <c r="D36" s="48" t="s">
        <v>34</v>
      </c>
      <c r="E36" s="48"/>
      <c r="F36" s="48"/>
      <c r="G36" s="48"/>
      <c r="H36" s="48"/>
      <c r="I36" s="48"/>
      <c r="J36" s="4">
        <v>100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14">
        <f t="shared" si="0"/>
        <v>14.285714285714286</v>
      </c>
    </row>
    <row r="37" spans="2:17" x14ac:dyDescent="0.25">
      <c r="B37" s="7">
        <f t="shared" si="1"/>
        <v>29</v>
      </c>
      <c r="C37" s="7" t="s">
        <v>179</v>
      </c>
      <c r="D37" s="48" t="s">
        <v>39</v>
      </c>
      <c r="E37" s="48"/>
      <c r="F37" s="48"/>
      <c r="G37" s="48"/>
      <c r="H37" s="48"/>
      <c r="I37" s="48"/>
      <c r="J37" s="4">
        <v>100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14">
        <f t="shared" si="0"/>
        <v>14.285714285714286</v>
      </c>
    </row>
    <row r="38" spans="2:17" x14ac:dyDescent="0.25">
      <c r="B38" s="7">
        <f t="shared" si="1"/>
        <v>30</v>
      </c>
      <c r="C38" s="34" t="s">
        <v>181</v>
      </c>
      <c r="D38" s="33" t="s">
        <v>180</v>
      </c>
      <c r="E38" s="33"/>
      <c r="F38" s="33"/>
      <c r="G38" s="33"/>
      <c r="H38" s="33"/>
      <c r="I38" s="33"/>
      <c r="J38" s="4" t="s">
        <v>182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14">
        <f t="shared" si="0"/>
        <v>0</v>
      </c>
    </row>
    <row r="39" spans="2:17" x14ac:dyDescent="0.25">
      <c r="B39" s="7">
        <f t="shared" si="1"/>
        <v>31</v>
      </c>
      <c r="C39" s="7"/>
      <c r="D39" s="48"/>
      <c r="E39" s="48"/>
      <c r="F39" s="48"/>
      <c r="G39" s="48"/>
      <c r="H39" s="48"/>
      <c r="I39" s="48"/>
      <c r="J39" s="4"/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14">
        <f t="shared" si="0"/>
        <v>0</v>
      </c>
    </row>
    <row r="40" spans="2:17" x14ac:dyDescent="0.25">
      <c r="B40" s="7">
        <f t="shared" si="1"/>
        <v>32</v>
      </c>
      <c r="C40" s="7"/>
      <c r="D40" s="48"/>
      <c r="E40" s="48"/>
      <c r="F40" s="48"/>
      <c r="G40" s="48"/>
      <c r="H40" s="48"/>
      <c r="I40" s="48"/>
      <c r="J40" s="4"/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14">
        <f t="shared" si="0"/>
        <v>0</v>
      </c>
    </row>
    <row r="41" spans="2:17" x14ac:dyDescent="0.25">
      <c r="B41" s="7">
        <f t="shared" si="1"/>
        <v>33</v>
      </c>
      <c r="C41" s="7"/>
      <c r="D41" s="48"/>
      <c r="E41" s="48"/>
      <c r="F41" s="48"/>
      <c r="G41" s="48"/>
      <c r="H41" s="48"/>
      <c r="I41" s="48"/>
      <c r="J41" s="4"/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14">
        <f t="shared" si="0"/>
        <v>0</v>
      </c>
    </row>
    <row r="42" spans="2:17" x14ac:dyDescent="0.25">
      <c r="B42" s="7">
        <f t="shared" si="1"/>
        <v>34</v>
      </c>
      <c r="C42" s="7"/>
      <c r="D42" s="48"/>
      <c r="E42" s="48"/>
      <c r="F42" s="48"/>
      <c r="G42" s="48"/>
      <c r="H42" s="48"/>
      <c r="I42" s="48"/>
      <c r="J42" s="4"/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14">
        <f t="shared" si="0"/>
        <v>0</v>
      </c>
    </row>
    <row r="43" spans="2:17" x14ac:dyDescent="0.25">
      <c r="B43" s="7">
        <f t="shared" si="1"/>
        <v>35</v>
      </c>
      <c r="C43" s="7"/>
      <c r="D43" s="48"/>
      <c r="E43" s="48"/>
      <c r="F43" s="48"/>
      <c r="G43" s="48"/>
      <c r="H43" s="48"/>
      <c r="I43" s="48"/>
      <c r="J43" s="4"/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14">
        <f t="shared" si="0"/>
        <v>0</v>
      </c>
    </row>
    <row r="44" spans="2:17" x14ac:dyDescent="0.25">
      <c r="B44" s="7">
        <f t="shared" si="1"/>
        <v>36</v>
      </c>
      <c r="C44" s="7"/>
      <c r="D44" s="48"/>
      <c r="E44" s="48"/>
      <c r="F44" s="48"/>
      <c r="G44" s="48"/>
      <c r="H44" s="48"/>
      <c r="I44" s="48"/>
      <c r="J44" s="4"/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14">
        <f t="shared" si="0"/>
        <v>0</v>
      </c>
    </row>
    <row r="45" spans="2:17" x14ac:dyDescent="0.25">
      <c r="B45" s="7">
        <f t="shared" si="1"/>
        <v>37</v>
      </c>
      <c r="C45" s="28"/>
      <c r="D45" s="48"/>
      <c r="E45" s="48"/>
      <c r="F45" s="48"/>
      <c r="G45" s="48"/>
      <c r="H45" s="48"/>
      <c r="I45" s="48"/>
      <c r="J45" s="4"/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14">
        <f t="shared" si="0"/>
        <v>0</v>
      </c>
    </row>
    <row r="46" spans="2:17" x14ac:dyDescent="0.25">
      <c r="B46" s="7">
        <f t="shared" si="1"/>
        <v>38</v>
      </c>
      <c r="C46" s="28"/>
      <c r="D46" s="48"/>
      <c r="E46" s="48"/>
      <c r="F46" s="48"/>
      <c r="G46" s="48"/>
      <c r="H46" s="48"/>
      <c r="I46" s="48"/>
      <c r="J46" s="4"/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14">
        <f t="shared" si="0"/>
        <v>0</v>
      </c>
    </row>
    <row r="47" spans="2:17" x14ac:dyDescent="0.25">
      <c r="B47" s="7">
        <f t="shared" si="1"/>
        <v>39</v>
      </c>
      <c r="C47" s="9"/>
      <c r="D47" s="52"/>
      <c r="E47" s="52"/>
      <c r="F47" s="52"/>
      <c r="G47" s="52"/>
      <c r="H47" s="52"/>
      <c r="I47" s="52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52"/>
      <c r="E48" s="52"/>
      <c r="F48" s="52"/>
      <c r="G48" s="52"/>
      <c r="H48" s="52"/>
      <c r="I48" s="52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52"/>
      <c r="E49" s="52"/>
      <c r="F49" s="52"/>
      <c r="G49" s="52"/>
      <c r="H49" s="52"/>
      <c r="I49" s="52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52"/>
      <c r="E50" s="52"/>
      <c r="F50" s="52"/>
      <c r="G50" s="52"/>
      <c r="H50" s="52"/>
      <c r="I50" s="52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52"/>
      <c r="E51" s="52"/>
      <c r="F51" s="52"/>
      <c r="G51" s="52"/>
      <c r="H51" s="52"/>
      <c r="I51" s="52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52"/>
      <c r="E52" s="52"/>
      <c r="F52" s="52"/>
      <c r="G52" s="52"/>
      <c r="H52" s="52"/>
      <c r="I52" s="52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0"/>
      <c r="H54" s="40" t="s">
        <v>19</v>
      </c>
      <c r="I54" s="40"/>
      <c r="J54" s="23">
        <f t="shared" ref="J54:P54" si="3">COUNTIF(J9:J53,"&gt;=70")</f>
        <v>25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 x14ac:dyDescent="0.25">
      <c r="C55" s="36"/>
      <c r="D55" s="36"/>
      <c r="E55" s="11"/>
      <c r="H55" s="41" t="s">
        <v>20</v>
      </c>
      <c r="I55" s="41"/>
      <c r="J55" s="24">
        <f t="shared" ref="J55:Q55" si="4">COUNTIF(J9:J53,"&lt;70")</f>
        <v>0</v>
      </c>
      <c r="K55" s="24">
        <f t="shared" si="4"/>
        <v>38</v>
      </c>
      <c r="L55" s="24">
        <f t="shared" si="4"/>
        <v>38</v>
      </c>
      <c r="M55" s="24">
        <f t="shared" si="4"/>
        <v>38</v>
      </c>
      <c r="N55" s="24">
        <f t="shared" si="4"/>
        <v>38</v>
      </c>
      <c r="O55" s="24">
        <f t="shared" si="4"/>
        <v>38</v>
      </c>
      <c r="P55" s="24">
        <f t="shared" si="4"/>
        <v>38</v>
      </c>
      <c r="Q55" s="24">
        <f t="shared" si="4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 t="shared" ref="J56:Q56" si="5">COUNT(J9:J53)</f>
        <v>25</v>
      </c>
      <c r="K56" s="24">
        <f t="shared" si="5"/>
        <v>38</v>
      </c>
      <c r="L56" s="24">
        <f t="shared" si="5"/>
        <v>38</v>
      </c>
      <c r="M56" s="24">
        <f t="shared" si="5"/>
        <v>38</v>
      </c>
      <c r="N56" s="24">
        <f t="shared" si="5"/>
        <v>38</v>
      </c>
      <c r="O56" s="24">
        <f t="shared" si="5"/>
        <v>38</v>
      </c>
      <c r="P56" s="24">
        <f t="shared" si="5"/>
        <v>38</v>
      </c>
      <c r="Q56" s="24">
        <f t="shared" si="5"/>
        <v>45</v>
      </c>
    </row>
    <row r="57" spans="2:17" x14ac:dyDescent="0.25">
      <c r="C57" s="36"/>
      <c r="D57" s="36"/>
      <c r="E57" s="10"/>
      <c r="F57" s="12"/>
      <c r="H57" s="42" t="s">
        <v>16</v>
      </c>
      <c r="I57" s="42"/>
      <c r="J57" s="25">
        <f>J54/J56</f>
        <v>1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6"/>
      <c r="D58" s="36"/>
      <c r="E58" s="10"/>
      <c r="F58" s="12"/>
      <c r="H58" s="42" t="s">
        <v>17</v>
      </c>
      <c r="I58" s="42"/>
      <c r="J58" s="25">
        <f>J55/J56</f>
        <v>0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6"/>
      <c r="D59" s="36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sortState ref="D9:I35">
    <sortCondition ref="D9"/>
  </sortState>
  <mergeCells count="66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44:I44"/>
    <mergeCell ref="D37:I37"/>
    <mergeCell ref="B2:P2"/>
    <mergeCell ref="D45:I45"/>
    <mergeCell ref="D46:I46"/>
    <mergeCell ref="D47:I47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21:I21"/>
    <mergeCell ref="D31:I31"/>
    <mergeCell ref="D32:I32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C16" sqref="C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53</v>
      </c>
      <c r="E4" s="44"/>
      <c r="F4" s="44"/>
      <c r="G4" s="44"/>
      <c r="I4" t="s">
        <v>1</v>
      </c>
      <c r="J4" s="45" t="s">
        <v>54</v>
      </c>
      <c r="K4" s="45"/>
      <c r="M4" t="s">
        <v>2</v>
      </c>
      <c r="N4" s="46">
        <v>45201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37" t="s">
        <v>22</v>
      </c>
      <c r="J6" s="37"/>
      <c r="K6" s="38" t="s">
        <v>27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104</v>
      </c>
      <c r="D9" s="57" t="s">
        <v>57</v>
      </c>
      <c r="E9" s="57"/>
      <c r="F9" s="57"/>
      <c r="G9" s="57"/>
      <c r="H9" s="57"/>
      <c r="I9" s="57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14.285714285714286</v>
      </c>
    </row>
    <row r="10" spans="2:18" x14ac:dyDescent="0.25">
      <c r="B10" s="18">
        <f>B9+1</f>
        <v>2</v>
      </c>
      <c r="C10" s="18" t="s">
        <v>105</v>
      </c>
      <c r="D10" s="57" t="s">
        <v>103</v>
      </c>
      <c r="E10" s="57"/>
      <c r="F10" s="57"/>
      <c r="G10" s="57"/>
      <c r="H10" s="57"/>
      <c r="I10" s="57"/>
      <c r="J10" s="19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18" t="s">
        <v>106</v>
      </c>
      <c r="D11" s="57" t="s">
        <v>60</v>
      </c>
      <c r="E11" s="57"/>
      <c r="F11" s="57"/>
      <c r="G11" s="57"/>
      <c r="H11" s="57"/>
      <c r="I11" s="57"/>
      <c r="J11" s="19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14.285714285714286</v>
      </c>
    </row>
    <row r="12" spans="2:18" x14ac:dyDescent="0.25">
      <c r="B12" s="18">
        <f t="shared" si="1"/>
        <v>4</v>
      </c>
      <c r="C12" s="18" t="s">
        <v>107</v>
      </c>
      <c r="D12" s="57" t="s">
        <v>58</v>
      </c>
      <c r="E12" s="57"/>
      <c r="F12" s="57"/>
      <c r="G12" s="57"/>
      <c r="H12" s="57"/>
      <c r="I12" s="57"/>
      <c r="J12" s="19">
        <v>100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14.285714285714286</v>
      </c>
    </row>
    <row r="13" spans="2:18" x14ac:dyDescent="0.25">
      <c r="B13" s="18">
        <f t="shared" si="1"/>
        <v>5</v>
      </c>
      <c r="C13" s="18" t="s">
        <v>108</v>
      </c>
      <c r="D13" s="57" t="s">
        <v>56</v>
      </c>
      <c r="E13" s="57"/>
      <c r="F13" s="57"/>
      <c r="G13" s="57"/>
      <c r="H13" s="57"/>
      <c r="I13" s="57"/>
      <c r="J13" s="19">
        <v>100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14.285714285714286</v>
      </c>
    </row>
    <row r="14" spans="2:18" x14ac:dyDescent="0.25">
      <c r="B14" s="18">
        <f t="shared" si="1"/>
        <v>6</v>
      </c>
      <c r="C14" s="18" t="s">
        <v>109</v>
      </c>
      <c r="D14" s="57" t="s">
        <v>55</v>
      </c>
      <c r="E14" s="57"/>
      <c r="F14" s="57"/>
      <c r="G14" s="57"/>
      <c r="H14" s="57"/>
      <c r="I14" s="57"/>
      <c r="J14" s="19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14.285714285714286</v>
      </c>
    </row>
    <row r="15" spans="2:18" x14ac:dyDescent="0.25">
      <c r="B15" s="18">
        <f t="shared" si="1"/>
        <v>7</v>
      </c>
      <c r="C15" s="18" t="s">
        <v>110</v>
      </c>
      <c r="D15" s="57" t="s">
        <v>59</v>
      </c>
      <c r="E15" s="57"/>
      <c r="F15" s="57"/>
      <c r="G15" s="57"/>
      <c r="H15" s="57"/>
      <c r="I15" s="57"/>
      <c r="J15" s="19">
        <v>100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14.285714285714286</v>
      </c>
    </row>
    <row r="16" spans="2:18" x14ac:dyDescent="0.25">
      <c r="B16" s="18">
        <f t="shared" si="1"/>
        <v>8</v>
      </c>
      <c r="C16" s="18"/>
      <c r="D16" s="57"/>
      <c r="E16" s="57"/>
      <c r="F16" s="57"/>
      <c r="G16" s="57"/>
      <c r="H16" s="57"/>
      <c r="I16" s="57"/>
      <c r="J16" s="19"/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57"/>
      <c r="E17" s="57"/>
      <c r="F17" s="57"/>
      <c r="G17" s="57"/>
      <c r="H17" s="57"/>
      <c r="I17" s="57"/>
      <c r="J17" s="19"/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57"/>
      <c r="E18" s="57"/>
      <c r="F18" s="57"/>
      <c r="G18" s="57"/>
      <c r="H18" s="57"/>
      <c r="I18" s="57"/>
      <c r="J18" s="19"/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57"/>
      <c r="E19" s="57"/>
      <c r="F19" s="57"/>
      <c r="G19" s="57"/>
      <c r="H19" s="57"/>
      <c r="I19" s="57"/>
      <c r="J19" s="19"/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57"/>
      <c r="E20" s="57"/>
      <c r="F20" s="57"/>
      <c r="G20" s="57"/>
      <c r="H20" s="57"/>
      <c r="I20" s="57"/>
      <c r="J20" s="19"/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57"/>
      <c r="E21" s="57"/>
      <c r="F21" s="57"/>
      <c r="G21" s="57"/>
      <c r="H21" s="57"/>
      <c r="I21" s="57"/>
      <c r="J21" s="19"/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57"/>
      <c r="E22" s="57"/>
      <c r="F22" s="57"/>
      <c r="G22" s="57"/>
      <c r="H22" s="57"/>
      <c r="I22" s="57"/>
      <c r="J22" s="19"/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57"/>
      <c r="E23" s="57"/>
      <c r="F23" s="57"/>
      <c r="G23" s="57"/>
      <c r="H23" s="57"/>
      <c r="I23" s="57"/>
      <c r="J23" s="19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57"/>
      <c r="E24" s="57"/>
      <c r="F24" s="57"/>
      <c r="G24" s="57"/>
      <c r="H24" s="57"/>
      <c r="I24" s="57"/>
      <c r="J24" s="19"/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57"/>
      <c r="E25" s="57"/>
      <c r="F25" s="57"/>
      <c r="G25" s="57"/>
      <c r="H25" s="57"/>
      <c r="I25" s="57"/>
      <c r="J25" s="19"/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57"/>
      <c r="E26" s="57"/>
      <c r="F26" s="57"/>
      <c r="G26" s="57"/>
      <c r="H26" s="57"/>
      <c r="I26" s="57"/>
      <c r="J26" s="19"/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57"/>
      <c r="E27" s="57"/>
      <c r="F27" s="57"/>
      <c r="G27" s="57"/>
      <c r="H27" s="57"/>
      <c r="I27" s="57"/>
      <c r="J27" s="19"/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52"/>
      <c r="E28" s="52"/>
      <c r="F28" s="52"/>
      <c r="G28" s="52"/>
      <c r="H28" s="52"/>
      <c r="I28" s="52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52"/>
      <c r="E29" s="52"/>
      <c r="F29" s="52"/>
      <c r="G29" s="52"/>
      <c r="H29" s="52"/>
      <c r="I29" s="52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52"/>
      <c r="E30" s="52"/>
      <c r="F30" s="52"/>
      <c r="G30" s="52"/>
      <c r="H30" s="52"/>
      <c r="I30" s="52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52"/>
      <c r="E31" s="52"/>
      <c r="F31" s="52"/>
      <c r="G31" s="52"/>
      <c r="H31" s="52"/>
      <c r="I31" s="52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2"/>
      <c r="E32" s="52"/>
      <c r="F32" s="52"/>
      <c r="G32" s="52"/>
      <c r="H32" s="52"/>
      <c r="I32" s="52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2"/>
      <c r="E33" s="52"/>
      <c r="F33" s="52"/>
      <c r="G33" s="52"/>
      <c r="H33" s="52"/>
      <c r="I33" s="52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2"/>
      <c r="E34" s="52"/>
      <c r="F34" s="52"/>
      <c r="G34" s="52"/>
      <c r="H34" s="52"/>
      <c r="I34" s="52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2"/>
      <c r="E35" s="52"/>
      <c r="F35" s="52"/>
      <c r="G35" s="52"/>
      <c r="H35" s="52"/>
      <c r="I35" s="52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2"/>
      <c r="E36" s="52"/>
      <c r="F36" s="52"/>
      <c r="G36" s="52"/>
      <c r="H36" s="52"/>
      <c r="I36" s="52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2"/>
      <c r="E37" s="52"/>
      <c r="F37" s="52"/>
      <c r="G37" s="52"/>
      <c r="H37" s="52"/>
      <c r="I37" s="52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2"/>
      <c r="E38" s="52"/>
      <c r="F38" s="52"/>
      <c r="G38" s="52"/>
      <c r="H38" s="52"/>
      <c r="I38" s="52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2"/>
      <c r="E39" s="52"/>
      <c r="F39" s="52"/>
      <c r="G39" s="52"/>
      <c r="H39" s="52"/>
      <c r="I39" s="52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2"/>
      <c r="E40" s="52"/>
      <c r="F40" s="52"/>
      <c r="G40" s="52"/>
      <c r="H40" s="52"/>
      <c r="I40" s="52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2"/>
      <c r="E41" s="52"/>
      <c r="F41" s="52"/>
      <c r="G41" s="52"/>
      <c r="H41" s="52"/>
      <c r="I41" s="52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2"/>
      <c r="E42" s="52"/>
      <c r="F42" s="52"/>
      <c r="G42" s="52"/>
      <c r="H42" s="52"/>
      <c r="I42" s="52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2"/>
      <c r="E43" s="52"/>
      <c r="F43" s="52"/>
      <c r="G43" s="52"/>
      <c r="H43" s="52"/>
      <c r="I43" s="52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2"/>
      <c r="E44" s="52"/>
      <c r="F44" s="52"/>
      <c r="G44" s="52"/>
      <c r="H44" s="52"/>
      <c r="I44" s="52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2"/>
      <c r="E45" s="52"/>
      <c r="F45" s="52"/>
      <c r="G45" s="52"/>
      <c r="H45" s="52"/>
      <c r="I45" s="52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2"/>
      <c r="E46" s="52"/>
      <c r="F46" s="52"/>
      <c r="G46" s="52"/>
      <c r="H46" s="52"/>
      <c r="I46" s="52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2"/>
      <c r="E47" s="52"/>
      <c r="F47" s="52"/>
      <c r="G47" s="52"/>
      <c r="H47" s="52"/>
      <c r="I47" s="52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2"/>
      <c r="E48" s="52"/>
      <c r="F48" s="52"/>
      <c r="G48" s="52"/>
      <c r="H48" s="52"/>
      <c r="I48" s="52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2"/>
      <c r="E49" s="52"/>
      <c r="F49" s="52"/>
      <c r="G49" s="52"/>
      <c r="H49" s="52"/>
      <c r="I49" s="52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2"/>
      <c r="E50" s="52"/>
      <c r="F50" s="52"/>
      <c r="G50" s="52"/>
      <c r="H50" s="52"/>
      <c r="I50" s="52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2"/>
      <c r="E51" s="52"/>
      <c r="F51" s="52"/>
      <c r="G51" s="52"/>
      <c r="H51" s="52"/>
      <c r="I51" s="52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2"/>
      <c r="E52" s="52"/>
      <c r="F52" s="52"/>
      <c r="G52" s="52"/>
      <c r="H52" s="52"/>
      <c r="I52" s="52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7"/>
      <c r="H54" s="40" t="s">
        <v>19</v>
      </c>
      <c r="I54" s="40"/>
      <c r="J54" s="23">
        <f>COUNTIF(J9:J53,"&gt;=70")</f>
        <v>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24">
        <f>COUNTIF(J9:J53,"&lt;70")</f>
        <v>0</v>
      </c>
      <c r="K55" s="24">
        <f t="shared" ref="K55:Q55" si="5">COUNTIF(K9:K53,"&lt;70")</f>
        <v>19</v>
      </c>
      <c r="L55" s="24">
        <f t="shared" si="5"/>
        <v>19</v>
      </c>
      <c r="M55" s="24">
        <f t="shared" si="5"/>
        <v>19</v>
      </c>
      <c r="N55" s="24">
        <f t="shared" si="5"/>
        <v>19</v>
      </c>
      <c r="O55" s="24">
        <f t="shared" si="5"/>
        <v>19</v>
      </c>
      <c r="P55" s="24">
        <f t="shared" si="5"/>
        <v>19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7</v>
      </c>
      <c r="K56" s="24">
        <f t="shared" ref="K56:Q56" si="6">COUNT(K9:K53)</f>
        <v>19</v>
      </c>
      <c r="L56" s="24">
        <f t="shared" si="6"/>
        <v>19</v>
      </c>
      <c r="M56" s="24">
        <f t="shared" si="6"/>
        <v>19</v>
      </c>
      <c r="N56" s="24">
        <f t="shared" si="6"/>
        <v>19</v>
      </c>
      <c r="O56" s="24">
        <f t="shared" si="6"/>
        <v>19</v>
      </c>
      <c r="P56" s="24">
        <f t="shared" si="6"/>
        <v>19</v>
      </c>
      <c r="Q56" s="24">
        <f t="shared" si="6"/>
        <v>45</v>
      </c>
    </row>
    <row r="57" spans="2:17" x14ac:dyDescent="0.25">
      <c r="C57" s="36"/>
      <c r="D57" s="36"/>
      <c r="E57" s="17"/>
      <c r="F57" s="12"/>
      <c r="H57" s="42" t="s">
        <v>16</v>
      </c>
      <c r="I57" s="42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6"/>
      <c r="D58" s="36"/>
      <c r="E58" s="17"/>
      <c r="F58" s="12"/>
      <c r="H58" s="42" t="s">
        <v>17</v>
      </c>
      <c r="I58" s="42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sortState ref="D9:I15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1" zoomScaleNormal="100" workbookViewId="0">
      <selection activeCell="P43" sqref="P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61</v>
      </c>
      <c r="E4" s="44"/>
      <c r="F4" s="44"/>
      <c r="G4" s="44"/>
      <c r="I4" t="s">
        <v>1</v>
      </c>
      <c r="J4" s="45" t="s">
        <v>63</v>
      </c>
      <c r="K4" s="45"/>
      <c r="M4" t="s">
        <v>2</v>
      </c>
      <c r="N4" s="46">
        <v>45201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37" t="s">
        <v>22</v>
      </c>
      <c r="J6" s="37"/>
      <c r="K6" s="38" t="s">
        <v>27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111</v>
      </c>
      <c r="D9" s="57" t="s">
        <v>97</v>
      </c>
      <c r="E9" s="57"/>
      <c r="F9" s="57"/>
      <c r="G9" s="57"/>
      <c r="H9" s="57"/>
      <c r="I9" s="57"/>
      <c r="J9" s="19">
        <v>80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11.428571428571429</v>
      </c>
    </row>
    <row r="10" spans="2:18" x14ac:dyDescent="0.25">
      <c r="B10" s="18">
        <f>B9+1</f>
        <v>2</v>
      </c>
      <c r="C10" s="28" t="s">
        <v>112</v>
      </c>
      <c r="D10" s="57" t="s">
        <v>90</v>
      </c>
      <c r="E10" s="57"/>
      <c r="F10" s="57"/>
      <c r="G10" s="57"/>
      <c r="H10" s="57"/>
      <c r="I10" s="57"/>
      <c r="J10" s="19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28" t="s">
        <v>113</v>
      </c>
      <c r="D11" s="57" t="s">
        <v>84</v>
      </c>
      <c r="E11" s="57"/>
      <c r="F11" s="57"/>
      <c r="G11" s="57"/>
      <c r="H11" s="57"/>
      <c r="I11" s="57"/>
      <c r="J11" s="19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14.285714285714286</v>
      </c>
    </row>
    <row r="12" spans="2:18" x14ac:dyDescent="0.25">
      <c r="B12" s="18">
        <f t="shared" si="1"/>
        <v>4</v>
      </c>
      <c r="C12" s="28" t="s">
        <v>114</v>
      </c>
      <c r="D12" s="57" t="s">
        <v>24</v>
      </c>
      <c r="E12" s="57"/>
      <c r="F12" s="57"/>
      <c r="G12" s="57"/>
      <c r="H12" s="57"/>
      <c r="I12" s="57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28" t="s">
        <v>115</v>
      </c>
      <c r="D13" s="57" t="s">
        <v>82</v>
      </c>
      <c r="E13" s="57"/>
      <c r="F13" s="57"/>
      <c r="G13" s="57"/>
      <c r="H13" s="57"/>
      <c r="I13" s="57"/>
      <c r="J13" s="19">
        <v>100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14.285714285714286</v>
      </c>
    </row>
    <row r="14" spans="2:18" x14ac:dyDescent="0.25">
      <c r="B14" s="18">
        <f t="shared" si="1"/>
        <v>6</v>
      </c>
      <c r="C14" s="28" t="s">
        <v>116</v>
      </c>
      <c r="D14" s="57" t="s">
        <v>80</v>
      </c>
      <c r="E14" s="57"/>
      <c r="F14" s="57"/>
      <c r="G14" s="57"/>
      <c r="H14" s="57"/>
      <c r="I14" s="57"/>
      <c r="J14" s="19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14.285714285714286</v>
      </c>
    </row>
    <row r="15" spans="2:18" x14ac:dyDescent="0.25">
      <c r="B15" s="18">
        <f t="shared" si="1"/>
        <v>7</v>
      </c>
      <c r="C15" s="28" t="s">
        <v>117</v>
      </c>
      <c r="D15" s="57" t="s">
        <v>79</v>
      </c>
      <c r="E15" s="57"/>
      <c r="F15" s="57"/>
      <c r="G15" s="57"/>
      <c r="H15" s="57"/>
      <c r="I15" s="57"/>
      <c r="J15" s="19">
        <v>100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14.285714285714286</v>
      </c>
    </row>
    <row r="16" spans="2:18" x14ac:dyDescent="0.25">
      <c r="B16" s="18">
        <f t="shared" si="1"/>
        <v>8</v>
      </c>
      <c r="C16" s="28" t="s">
        <v>118</v>
      </c>
      <c r="D16" s="57" t="s">
        <v>85</v>
      </c>
      <c r="E16" s="57"/>
      <c r="F16" s="57"/>
      <c r="G16" s="57"/>
      <c r="H16" s="57"/>
      <c r="I16" s="57"/>
      <c r="J16" s="19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14.285714285714286</v>
      </c>
    </row>
    <row r="17" spans="2:17" x14ac:dyDescent="0.25">
      <c r="B17" s="18">
        <f t="shared" si="1"/>
        <v>9</v>
      </c>
      <c r="C17" s="28" t="s">
        <v>119</v>
      </c>
      <c r="D17" s="57" t="s">
        <v>75</v>
      </c>
      <c r="E17" s="57"/>
      <c r="F17" s="57"/>
      <c r="G17" s="57"/>
      <c r="H17" s="57"/>
      <c r="I17" s="57"/>
      <c r="J17" s="19">
        <v>100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14.285714285714286</v>
      </c>
    </row>
    <row r="18" spans="2:17" x14ac:dyDescent="0.25">
      <c r="B18" s="18">
        <f t="shared" si="1"/>
        <v>10</v>
      </c>
      <c r="C18" s="28" t="s">
        <v>120</v>
      </c>
      <c r="D18" s="57" t="s">
        <v>96</v>
      </c>
      <c r="E18" s="57"/>
      <c r="F18" s="57"/>
      <c r="G18" s="57"/>
      <c r="H18" s="57"/>
      <c r="I18" s="57"/>
      <c r="J18" s="19" t="s">
        <v>183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28" t="s">
        <v>121</v>
      </c>
      <c r="D19" s="57" t="s">
        <v>25</v>
      </c>
      <c r="E19" s="57"/>
      <c r="F19" s="57"/>
      <c r="G19" s="57"/>
      <c r="H19" s="57"/>
      <c r="I19" s="57"/>
      <c r="J19" s="19">
        <v>70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10</v>
      </c>
    </row>
    <row r="20" spans="2:17" x14ac:dyDescent="0.25">
      <c r="B20" s="18">
        <f t="shared" si="1"/>
        <v>12</v>
      </c>
      <c r="C20" s="28" t="s">
        <v>122</v>
      </c>
      <c r="D20" s="57" t="s">
        <v>81</v>
      </c>
      <c r="E20" s="57"/>
      <c r="F20" s="57"/>
      <c r="G20" s="57"/>
      <c r="H20" s="57"/>
      <c r="I20" s="57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28" t="s">
        <v>123</v>
      </c>
      <c r="D21" s="57" t="s">
        <v>83</v>
      </c>
      <c r="E21" s="57"/>
      <c r="F21" s="57"/>
      <c r="G21" s="57"/>
      <c r="H21" s="57"/>
      <c r="I21" s="57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28" t="s">
        <v>107</v>
      </c>
      <c r="D22" s="57" t="s">
        <v>58</v>
      </c>
      <c r="E22" s="57"/>
      <c r="F22" s="57"/>
      <c r="G22" s="57"/>
      <c r="H22" s="57"/>
      <c r="I22" s="57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28" t="s">
        <v>108</v>
      </c>
      <c r="D23" s="57" t="s">
        <v>56</v>
      </c>
      <c r="E23" s="57"/>
      <c r="F23" s="57"/>
      <c r="G23" s="57"/>
      <c r="H23" s="57"/>
      <c r="I23" s="57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28" t="s">
        <v>124</v>
      </c>
      <c r="D24" s="57" t="s">
        <v>73</v>
      </c>
      <c r="E24" s="57"/>
      <c r="F24" s="57"/>
      <c r="G24" s="57"/>
      <c r="H24" s="57"/>
      <c r="I24" s="57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28" t="s">
        <v>125</v>
      </c>
      <c r="D25" s="57" t="s">
        <v>91</v>
      </c>
      <c r="E25" s="57"/>
      <c r="F25" s="57"/>
      <c r="G25" s="57"/>
      <c r="H25" s="57"/>
      <c r="I25" s="57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28" t="s">
        <v>126</v>
      </c>
      <c r="D26" s="57" t="s">
        <v>78</v>
      </c>
      <c r="E26" s="57"/>
      <c r="F26" s="57"/>
      <c r="G26" s="57"/>
      <c r="H26" s="57"/>
      <c r="I26" s="57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28" t="s">
        <v>127</v>
      </c>
      <c r="D27" s="57" t="s">
        <v>71</v>
      </c>
      <c r="E27" s="57"/>
      <c r="F27" s="57"/>
      <c r="G27" s="57"/>
      <c r="H27" s="57"/>
      <c r="I27" s="57"/>
      <c r="J27" s="19">
        <v>80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11.428571428571429</v>
      </c>
    </row>
    <row r="28" spans="2:17" x14ac:dyDescent="0.25">
      <c r="B28" s="18">
        <f t="shared" si="1"/>
        <v>20</v>
      </c>
      <c r="C28" s="18" t="s">
        <v>128</v>
      </c>
      <c r="D28" s="57" t="s">
        <v>72</v>
      </c>
      <c r="E28" s="57"/>
      <c r="F28" s="57"/>
      <c r="G28" s="57"/>
      <c r="H28" s="57"/>
      <c r="I28" s="57"/>
      <c r="J28" s="19">
        <v>80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14">
        <f t="shared" si="0"/>
        <v>11.428571428571429</v>
      </c>
    </row>
    <row r="29" spans="2:17" x14ac:dyDescent="0.25">
      <c r="B29" s="18">
        <f t="shared" si="1"/>
        <v>21</v>
      </c>
      <c r="C29" s="18" t="s">
        <v>129</v>
      </c>
      <c r="D29" s="57" t="s">
        <v>87</v>
      </c>
      <c r="E29" s="57"/>
      <c r="F29" s="57"/>
      <c r="G29" s="57"/>
      <c r="H29" s="57"/>
      <c r="I29" s="57"/>
      <c r="J29" s="19">
        <v>100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14">
        <f t="shared" si="0"/>
        <v>14.285714285714286</v>
      </c>
    </row>
    <row r="30" spans="2:17" x14ac:dyDescent="0.25">
      <c r="B30" s="18">
        <f t="shared" si="1"/>
        <v>22</v>
      </c>
      <c r="C30" s="18" t="s">
        <v>130</v>
      </c>
      <c r="D30" s="57" t="s">
        <v>93</v>
      </c>
      <c r="E30" s="57"/>
      <c r="F30" s="57"/>
      <c r="G30" s="57"/>
      <c r="H30" s="57"/>
      <c r="I30" s="57"/>
      <c r="J30" s="19" t="s">
        <v>183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14">
        <f t="shared" si="0"/>
        <v>0</v>
      </c>
    </row>
    <row r="31" spans="2:17" x14ac:dyDescent="0.25">
      <c r="B31" s="18">
        <f t="shared" si="1"/>
        <v>23</v>
      </c>
      <c r="C31" s="18" t="s">
        <v>131</v>
      </c>
      <c r="D31" s="57" t="s">
        <v>74</v>
      </c>
      <c r="E31" s="57"/>
      <c r="F31" s="57"/>
      <c r="G31" s="57"/>
      <c r="H31" s="57"/>
      <c r="I31" s="57"/>
      <c r="J31" s="19">
        <v>100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14">
        <f t="shared" si="0"/>
        <v>14.285714285714286</v>
      </c>
    </row>
    <row r="32" spans="2:17" x14ac:dyDescent="0.25">
      <c r="B32" s="18">
        <f t="shared" si="1"/>
        <v>24</v>
      </c>
      <c r="C32" s="18" t="s">
        <v>132</v>
      </c>
      <c r="D32" s="57" t="s">
        <v>94</v>
      </c>
      <c r="E32" s="57"/>
      <c r="F32" s="57"/>
      <c r="G32" s="57"/>
      <c r="H32" s="57"/>
      <c r="I32" s="57"/>
      <c r="J32" s="19" t="s">
        <v>183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14">
        <f t="shared" si="0"/>
        <v>0</v>
      </c>
    </row>
    <row r="33" spans="2:17" x14ac:dyDescent="0.25">
      <c r="B33" s="18">
        <f t="shared" si="1"/>
        <v>25</v>
      </c>
      <c r="C33" s="18" t="s">
        <v>133</v>
      </c>
      <c r="D33" s="57" t="s">
        <v>77</v>
      </c>
      <c r="E33" s="57"/>
      <c r="F33" s="57"/>
      <c r="G33" s="57"/>
      <c r="H33" s="57"/>
      <c r="I33" s="57"/>
      <c r="J33" s="19">
        <v>100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14">
        <f t="shared" si="0"/>
        <v>14.285714285714286</v>
      </c>
    </row>
    <row r="34" spans="2:17" x14ac:dyDescent="0.25">
      <c r="B34" s="18">
        <f t="shared" si="1"/>
        <v>26</v>
      </c>
      <c r="C34" s="18" t="s">
        <v>134</v>
      </c>
      <c r="D34" s="57" t="s">
        <v>92</v>
      </c>
      <c r="E34" s="57"/>
      <c r="F34" s="57"/>
      <c r="G34" s="57"/>
      <c r="H34" s="57"/>
      <c r="I34" s="57"/>
      <c r="J34" s="19">
        <v>100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14">
        <f t="shared" si="0"/>
        <v>14.285714285714286</v>
      </c>
    </row>
    <row r="35" spans="2:17" x14ac:dyDescent="0.25">
      <c r="B35" s="18">
        <f t="shared" si="1"/>
        <v>27</v>
      </c>
      <c r="C35" s="18" t="s">
        <v>135</v>
      </c>
      <c r="D35" s="57" t="s">
        <v>68</v>
      </c>
      <c r="E35" s="57"/>
      <c r="F35" s="57"/>
      <c r="G35" s="57"/>
      <c r="H35" s="57"/>
      <c r="I35" s="57"/>
      <c r="J35" s="19">
        <v>80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14">
        <f t="shared" si="0"/>
        <v>11.428571428571429</v>
      </c>
    </row>
    <row r="36" spans="2:17" x14ac:dyDescent="0.25">
      <c r="B36" s="18">
        <f t="shared" si="1"/>
        <v>28</v>
      </c>
      <c r="C36" s="18" t="s">
        <v>136</v>
      </c>
      <c r="D36" s="57" t="s">
        <v>95</v>
      </c>
      <c r="E36" s="57"/>
      <c r="F36" s="57"/>
      <c r="G36" s="57"/>
      <c r="H36" s="57"/>
      <c r="I36" s="57"/>
      <c r="J36" s="19" t="s">
        <v>183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14">
        <f t="shared" si="0"/>
        <v>0</v>
      </c>
    </row>
    <row r="37" spans="2:17" x14ac:dyDescent="0.25">
      <c r="B37" s="18">
        <f t="shared" si="1"/>
        <v>29</v>
      </c>
      <c r="C37" s="18" t="s">
        <v>137</v>
      </c>
      <c r="D37" s="57" t="s">
        <v>76</v>
      </c>
      <c r="E37" s="57"/>
      <c r="F37" s="57"/>
      <c r="G37" s="57"/>
      <c r="H37" s="57"/>
      <c r="I37" s="57"/>
      <c r="J37" s="19">
        <v>100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14">
        <f t="shared" si="0"/>
        <v>14.285714285714286</v>
      </c>
    </row>
    <row r="38" spans="2:17" x14ac:dyDescent="0.25">
      <c r="B38" s="18">
        <f t="shared" si="1"/>
        <v>30</v>
      </c>
      <c r="C38" s="18" t="s">
        <v>138</v>
      </c>
      <c r="D38" s="57" t="s">
        <v>70</v>
      </c>
      <c r="E38" s="57"/>
      <c r="F38" s="57"/>
      <c r="G38" s="57"/>
      <c r="H38" s="57"/>
      <c r="I38" s="57"/>
      <c r="J38" s="19">
        <v>80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14">
        <f t="shared" si="0"/>
        <v>11.428571428571429</v>
      </c>
    </row>
    <row r="39" spans="2:17" x14ac:dyDescent="0.25">
      <c r="B39" s="18">
        <f t="shared" si="1"/>
        <v>31</v>
      </c>
      <c r="C39" s="18" t="s">
        <v>139</v>
      </c>
      <c r="D39" s="57" t="s">
        <v>88</v>
      </c>
      <c r="E39" s="57"/>
      <c r="F39" s="57"/>
      <c r="G39" s="57"/>
      <c r="H39" s="57"/>
      <c r="I39" s="57"/>
      <c r="J39" s="19">
        <v>100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14">
        <f t="shared" si="0"/>
        <v>14.285714285714286</v>
      </c>
    </row>
    <row r="40" spans="2:17" x14ac:dyDescent="0.25">
      <c r="B40" s="18">
        <f t="shared" si="1"/>
        <v>32</v>
      </c>
      <c r="C40" s="18" t="s">
        <v>140</v>
      </c>
      <c r="D40" s="57" t="s">
        <v>89</v>
      </c>
      <c r="E40" s="57"/>
      <c r="F40" s="57"/>
      <c r="G40" s="57"/>
      <c r="H40" s="57"/>
      <c r="I40" s="57"/>
      <c r="J40" s="19">
        <v>100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14">
        <f t="shared" si="0"/>
        <v>14.285714285714286</v>
      </c>
    </row>
    <row r="41" spans="2:17" x14ac:dyDescent="0.25">
      <c r="B41" s="18">
        <f t="shared" si="1"/>
        <v>33</v>
      </c>
      <c r="C41" s="18" t="s">
        <v>141</v>
      </c>
      <c r="D41" s="57" t="s">
        <v>69</v>
      </c>
      <c r="E41" s="57"/>
      <c r="F41" s="57"/>
      <c r="G41" s="57"/>
      <c r="H41" s="57"/>
      <c r="I41" s="57"/>
      <c r="J41" s="19">
        <v>80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14">
        <f t="shared" si="0"/>
        <v>11.428571428571429</v>
      </c>
    </row>
    <row r="42" spans="2:17" x14ac:dyDescent="0.25">
      <c r="B42" s="18">
        <f t="shared" si="1"/>
        <v>34</v>
      </c>
      <c r="C42" s="18" t="s">
        <v>142</v>
      </c>
      <c r="D42" s="57" t="s">
        <v>86</v>
      </c>
      <c r="E42" s="57"/>
      <c r="F42" s="57"/>
      <c r="G42" s="57"/>
      <c r="H42" s="57"/>
      <c r="I42" s="57"/>
      <c r="J42" s="19">
        <v>100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14">
        <f t="shared" si="0"/>
        <v>14.285714285714286</v>
      </c>
    </row>
    <row r="43" spans="2:17" x14ac:dyDescent="0.25">
      <c r="B43" s="18">
        <f t="shared" si="1"/>
        <v>35</v>
      </c>
      <c r="C43" s="18"/>
      <c r="D43" s="52"/>
      <c r="E43" s="52"/>
      <c r="F43" s="52"/>
      <c r="G43" s="52"/>
      <c r="H43" s="52"/>
      <c r="I43" s="52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2"/>
      <c r="E44" s="52"/>
      <c r="F44" s="52"/>
      <c r="G44" s="52"/>
      <c r="H44" s="52"/>
      <c r="I44" s="52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2"/>
      <c r="E45" s="52"/>
      <c r="F45" s="52"/>
      <c r="G45" s="52"/>
      <c r="H45" s="52"/>
      <c r="I45" s="52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2"/>
      <c r="E46" s="52"/>
      <c r="F46" s="52"/>
      <c r="G46" s="52"/>
      <c r="H46" s="52"/>
      <c r="I46" s="52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2"/>
      <c r="E47" s="52"/>
      <c r="F47" s="52"/>
      <c r="G47" s="52"/>
      <c r="H47" s="52"/>
      <c r="I47" s="52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2"/>
      <c r="E48" s="52"/>
      <c r="F48" s="52"/>
      <c r="G48" s="52"/>
      <c r="H48" s="52"/>
      <c r="I48" s="52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2"/>
      <c r="E49" s="52"/>
      <c r="F49" s="52"/>
      <c r="G49" s="52"/>
      <c r="H49" s="52"/>
      <c r="I49" s="52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2"/>
      <c r="E50" s="52"/>
      <c r="F50" s="52"/>
      <c r="G50" s="52"/>
      <c r="H50" s="52"/>
      <c r="I50" s="52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2"/>
      <c r="E51" s="52"/>
      <c r="F51" s="52"/>
      <c r="G51" s="52"/>
      <c r="H51" s="52"/>
      <c r="I51" s="52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2"/>
      <c r="E52" s="52"/>
      <c r="F52" s="52"/>
      <c r="G52" s="52"/>
      <c r="H52" s="52"/>
      <c r="I52" s="52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7"/>
      <c r="H54" s="40" t="s">
        <v>19</v>
      </c>
      <c r="I54" s="40"/>
      <c r="J54" s="23">
        <f>COUNTIF(J9:J53,"&gt;=70")</f>
        <v>30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24">
        <f>COUNTIF(J9:J53,"&lt;70")</f>
        <v>0</v>
      </c>
      <c r="K55" s="24">
        <f t="shared" ref="K55:Q55" si="5">COUNTIF(K9:K53,"&lt;70")</f>
        <v>34</v>
      </c>
      <c r="L55" s="24">
        <f t="shared" si="5"/>
        <v>34</v>
      </c>
      <c r="M55" s="24">
        <f t="shared" si="5"/>
        <v>34</v>
      </c>
      <c r="N55" s="24">
        <f t="shared" si="5"/>
        <v>34</v>
      </c>
      <c r="O55" s="24">
        <f t="shared" si="5"/>
        <v>34</v>
      </c>
      <c r="P55" s="24">
        <f t="shared" si="5"/>
        <v>34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30</v>
      </c>
      <c r="K56" s="24">
        <f t="shared" ref="K56:Q56" si="6">COUNT(K9:K53)</f>
        <v>34</v>
      </c>
      <c r="L56" s="24">
        <f t="shared" si="6"/>
        <v>34</v>
      </c>
      <c r="M56" s="24">
        <f t="shared" si="6"/>
        <v>34</v>
      </c>
      <c r="N56" s="24">
        <f t="shared" si="6"/>
        <v>34</v>
      </c>
      <c r="O56" s="24">
        <f t="shared" si="6"/>
        <v>34</v>
      </c>
      <c r="P56" s="24">
        <f t="shared" si="6"/>
        <v>34</v>
      </c>
      <c r="Q56" s="24">
        <f t="shared" si="6"/>
        <v>45</v>
      </c>
    </row>
    <row r="57" spans="2:17" x14ac:dyDescent="0.25">
      <c r="C57" s="36"/>
      <c r="D57" s="36"/>
      <c r="E57" s="17"/>
      <c r="F57" s="12"/>
      <c r="H57" s="42" t="s">
        <v>16</v>
      </c>
      <c r="I57" s="42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6"/>
      <c r="D58" s="36"/>
      <c r="E58" s="17"/>
      <c r="F58" s="12"/>
      <c r="H58" s="42" t="s">
        <v>17</v>
      </c>
      <c r="I58" s="42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sortState ref="D9:I42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4" zoomScaleNormal="100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61</v>
      </c>
      <c r="E4" s="44"/>
      <c r="F4" s="44"/>
      <c r="G4" s="44"/>
      <c r="I4" t="s">
        <v>1</v>
      </c>
      <c r="J4" s="45" t="s">
        <v>62</v>
      </c>
      <c r="K4" s="45"/>
      <c r="M4" t="s">
        <v>2</v>
      </c>
      <c r="N4" s="46">
        <v>45201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30</v>
      </c>
      <c r="E6" s="45"/>
      <c r="F6" s="45"/>
      <c r="G6" s="45"/>
      <c r="I6" s="37" t="s">
        <v>22</v>
      </c>
      <c r="J6" s="37"/>
      <c r="K6" s="38" t="s">
        <v>27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143</v>
      </c>
      <c r="D9" s="57" t="s">
        <v>67</v>
      </c>
      <c r="E9" s="57"/>
      <c r="F9" s="57"/>
      <c r="G9" s="57"/>
      <c r="H9" s="57"/>
      <c r="I9" s="57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14.285714285714286</v>
      </c>
    </row>
    <row r="10" spans="2:18" x14ac:dyDescent="0.25">
      <c r="B10" s="18">
        <f>B9+1</f>
        <v>2</v>
      </c>
      <c r="C10" s="18" t="s">
        <v>144</v>
      </c>
      <c r="D10" s="57" t="s">
        <v>64</v>
      </c>
      <c r="E10" s="57"/>
      <c r="F10" s="57"/>
      <c r="G10" s="57"/>
      <c r="H10" s="57"/>
      <c r="I10" s="57"/>
      <c r="J10" s="31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14.285714285714286</v>
      </c>
    </row>
    <row r="11" spans="2:18" x14ac:dyDescent="0.25">
      <c r="B11" s="18">
        <f t="shared" ref="B11:B53" si="1">B10+1</f>
        <v>3</v>
      </c>
      <c r="C11" s="18" t="s">
        <v>145</v>
      </c>
      <c r="D11" s="57" t="s">
        <v>65</v>
      </c>
      <c r="E11" s="57"/>
      <c r="F11" s="57"/>
      <c r="G11" s="57"/>
      <c r="H11" s="57"/>
      <c r="I11" s="57"/>
      <c r="J11" s="31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14.285714285714286</v>
      </c>
    </row>
    <row r="12" spans="2:18" x14ac:dyDescent="0.25">
      <c r="B12" s="18">
        <f t="shared" si="1"/>
        <v>4</v>
      </c>
      <c r="C12" s="18" t="s">
        <v>146</v>
      </c>
      <c r="D12" s="57" t="s">
        <v>66</v>
      </c>
      <c r="E12" s="57"/>
      <c r="F12" s="57"/>
      <c r="G12" s="57"/>
      <c r="H12" s="57"/>
      <c r="I12" s="57"/>
      <c r="J12" s="31">
        <v>100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14.285714285714286</v>
      </c>
    </row>
    <row r="13" spans="2:18" x14ac:dyDescent="0.25">
      <c r="B13" s="18">
        <f t="shared" si="1"/>
        <v>5</v>
      </c>
      <c r="C13" s="18" t="s">
        <v>147</v>
      </c>
      <c r="D13" s="57" t="s">
        <v>26</v>
      </c>
      <c r="E13" s="57"/>
      <c r="F13" s="57"/>
      <c r="G13" s="57"/>
      <c r="H13" s="57"/>
      <c r="I13" s="57"/>
      <c r="J13" s="31">
        <v>100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14.285714285714286</v>
      </c>
    </row>
    <row r="14" spans="2:18" x14ac:dyDescent="0.25">
      <c r="B14" s="18">
        <f t="shared" si="1"/>
        <v>6</v>
      </c>
      <c r="C14" s="18"/>
      <c r="D14" s="57"/>
      <c r="E14" s="57"/>
      <c r="F14" s="57"/>
      <c r="G14" s="57"/>
      <c r="H14" s="57"/>
      <c r="I14" s="57"/>
      <c r="J14" s="19"/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18"/>
      <c r="D15" s="57"/>
      <c r="E15" s="57"/>
      <c r="F15" s="57"/>
      <c r="G15" s="57"/>
      <c r="H15" s="57"/>
      <c r="I15" s="57"/>
      <c r="J15" s="19"/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/>
      <c r="D16" s="57"/>
      <c r="E16" s="57"/>
      <c r="F16" s="57"/>
      <c r="G16" s="57"/>
      <c r="H16" s="57"/>
      <c r="I16" s="57"/>
      <c r="J16" s="19"/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57"/>
      <c r="E17" s="57"/>
      <c r="F17" s="57"/>
      <c r="G17" s="57"/>
      <c r="H17" s="57"/>
      <c r="I17" s="57"/>
      <c r="J17" s="19"/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57"/>
      <c r="E18" s="57"/>
      <c r="F18" s="57"/>
      <c r="G18" s="57"/>
      <c r="H18" s="57"/>
      <c r="I18" s="57"/>
      <c r="J18" s="19"/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57"/>
      <c r="E19" s="57"/>
      <c r="F19" s="57"/>
      <c r="G19" s="57"/>
      <c r="H19" s="57"/>
      <c r="I19" s="57"/>
      <c r="J19" s="19"/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57"/>
      <c r="E20" s="57"/>
      <c r="F20" s="57"/>
      <c r="G20" s="57"/>
      <c r="H20" s="57"/>
      <c r="I20" s="57"/>
      <c r="J20" s="19"/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57"/>
      <c r="E21" s="57"/>
      <c r="F21" s="57"/>
      <c r="G21" s="57"/>
      <c r="H21" s="57"/>
      <c r="I21" s="57"/>
      <c r="J21" s="19"/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57"/>
      <c r="E22" s="57"/>
      <c r="F22" s="57"/>
      <c r="G22" s="57"/>
      <c r="H22" s="57"/>
      <c r="I22" s="57"/>
      <c r="J22" s="19"/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57"/>
      <c r="E23" s="57"/>
      <c r="F23" s="57"/>
      <c r="G23" s="57"/>
      <c r="H23" s="57"/>
      <c r="I23" s="57"/>
      <c r="J23" s="19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57"/>
      <c r="E24" s="57"/>
      <c r="F24" s="57"/>
      <c r="G24" s="57"/>
      <c r="H24" s="57"/>
      <c r="I24" s="57"/>
      <c r="J24" s="19"/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57"/>
      <c r="E25" s="57"/>
      <c r="F25" s="57"/>
      <c r="G25" s="57"/>
      <c r="H25" s="57"/>
      <c r="I25" s="57"/>
      <c r="J25" s="19"/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57"/>
      <c r="E26" s="57"/>
      <c r="F26" s="57"/>
      <c r="G26" s="57"/>
      <c r="H26" s="57"/>
      <c r="I26" s="57"/>
      <c r="J26" s="19"/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57"/>
      <c r="E27" s="57"/>
      <c r="F27" s="57"/>
      <c r="G27" s="57"/>
      <c r="H27" s="57"/>
      <c r="I27" s="57"/>
      <c r="J27" s="19"/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57"/>
      <c r="E28" s="57"/>
      <c r="F28" s="57"/>
      <c r="G28" s="57"/>
      <c r="H28" s="57"/>
      <c r="I28" s="57"/>
      <c r="J28" s="19"/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57"/>
      <c r="E29" s="57"/>
      <c r="F29" s="57"/>
      <c r="G29" s="57"/>
      <c r="H29" s="57"/>
      <c r="I29" s="57"/>
      <c r="J29" s="19"/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52"/>
      <c r="E30" s="52"/>
      <c r="F30" s="52"/>
      <c r="G30" s="52"/>
      <c r="H30" s="52"/>
      <c r="I30" s="52"/>
      <c r="J30" s="19"/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52"/>
      <c r="E31" s="52"/>
      <c r="F31" s="52"/>
      <c r="G31" s="52"/>
      <c r="H31" s="52"/>
      <c r="I31" s="52"/>
      <c r="J31" s="19"/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2"/>
      <c r="E32" s="52"/>
      <c r="F32" s="52"/>
      <c r="G32" s="52"/>
      <c r="H32" s="52"/>
      <c r="I32" s="52"/>
      <c r="J32" s="19"/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2"/>
      <c r="E33" s="52"/>
      <c r="F33" s="52"/>
      <c r="G33" s="52"/>
      <c r="H33" s="52"/>
      <c r="I33" s="52"/>
      <c r="J33" s="19"/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2"/>
      <c r="E34" s="52"/>
      <c r="F34" s="52"/>
      <c r="G34" s="52"/>
      <c r="H34" s="52"/>
      <c r="I34" s="52"/>
      <c r="J34" s="19"/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2"/>
      <c r="E35" s="52"/>
      <c r="F35" s="52"/>
      <c r="G35" s="52"/>
      <c r="H35" s="52"/>
      <c r="I35" s="52"/>
      <c r="J35" s="19"/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2"/>
      <c r="E36" s="52"/>
      <c r="F36" s="52"/>
      <c r="G36" s="52"/>
      <c r="H36" s="52"/>
      <c r="I36" s="52"/>
      <c r="J36" s="19"/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2"/>
      <c r="E37" s="52"/>
      <c r="F37" s="52"/>
      <c r="G37" s="52"/>
      <c r="H37" s="52"/>
      <c r="I37" s="52"/>
      <c r="J37" s="19"/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2"/>
      <c r="E38" s="52"/>
      <c r="F38" s="52"/>
      <c r="G38" s="52"/>
      <c r="H38" s="52"/>
      <c r="I38" s="52"/>
      <c r="J38" s="19"/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2"/>
      <c r="E39" s="52"/>
      <c r="F39" s="52"/>
      <c r="G39" s="52"/>
      <c r="H39" s="52"/>
      <c r="I39" s="52"/>
      <c r="J39" s="19"/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2"/>
      <c r="E40" s="52"/>
      <c r="F40" s="52"/>
      <c r="G40" s="52"/>
      <c r="H40" s="52"/>
      <c r="I40" s="52"/>
      <c r="J40" s="19"/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2"/>
      <c r="E41" s="52"/>
      <c r="F41" s="52"/>
      <c r="G41" s="52"/>
      <c r="H41" s="52"/>
      <c r="I41" s="52"/>
      <c r="J41" s="19"/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2"/>
      <c r="E42" s="52"/>
      <c r="F42" s="52"/>
      <c r="G42" s="52"/>
      <c r="H42" s="52"/>
      <c r="I42" s="52"/>
      <c r="J42" s="19"/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2"/>
      <c r="E43" s="52"/>
      <c r="F43" s="52"/>
      <c r="G43" s="52"/>
      <c r="H43" s="52"/>
      <c r="I43" s="52"/>
      <c r="J43" s="19"/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2"/>
      <c r="E44" s="52"/>
      <c r="F44" s="52"/>
      <c r="G44" s="52"/>
      <c r="H44" s="52"/>
      <c r="I44" s="52"/>
      <c r="J44" s="19"/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2"/>
      <c r="E45" s="52"/>
      <c r="F45" s="52"/>
      <c r="G45" s="52"/>
      <c r="H45" s="52"/>
      <c r="I45" s="52"/>
      <c r="J45" s="19"/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2"/>
      <c r="E46" s="52"/>
      <c r="F46" s="52"/>
      <c r="G46" s="52"/>
      <c r="H46" s="52"/>
      <c r="I46" s="52"/>
      <c r="J46" s="19"/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2"/>
      <c r="E47" s="52"/>
      <c r="F47" s="52"/>
      <c r="G47" s="52"/>
      <c r="H47" s="52"/>
      <c r="I47" s="52"/>
      <c r="J47" s="19"/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2"/>
      <c r="E48" s="52"/>
      <c r="F48" s="52"/>
      <c r="G48" s="52"/>
      <c r="H48" s="52"/>
      <c r="I48" s="52"/>
      <c r="J48" s="19"/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2"/>
      <c r="E49" s="52"/>
      <c r="F49" s="52"/>
      <c r="G49" s="52"/>
      <c r="H49" s="52"/>
      <c r="I49" s="52"/>
      <c r="J49" s="19"/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2"/>
      <c r="E50" s="52"/>
      <c r="F50" s="52"/>
      <c r="G50" s="52"/>
      <c r="H50" s="52"/>
      <c r="I50" s="52"/>
      <c r="J50" s="19"/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2"/>
      <c r="E51" s="52"/>
      <c r="F51" s="52"/>
      <c r="G51" s="52"/>
      <c r="H51" s="52"/>
      <c r="I51" s="52"/>
      <c r="J51" s="19"/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2"/>
      <c r="E52" s="52"/>
      <c r="F52" s="52"/>
      <c r="G52" s="52"/>
      <c r="H52" s="52"/>
      <c r="I52" s="52"/>
      <c r="J52" s="19"/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14">
        <f t="shared" si="2"/>
        <v>0</v>
      </c>
    </row>
    <row r="54" spans="2:17" x14ac:dyDescent="0.25">
      <c r="C54" s="36"/>
      <c r="D54" s="36"/>
      <c r="E54" s="17"/>
      <c r="H54" s="40" t="s">
        <v>19</v>
      </c>
      <c r="I54" s="40"/>
      <c r="J54" s="23">
        <f>COUNTIF(J9:J53,"&gt;=70")</f>
        <v>5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24">
        <f>COUNTIF(J9:J53,"&lt;70")</f>
        <v>0</v>
      </c>
      <c r="K55" s="24">
        <f t="shared" ref="K55:Q55" si="5">COUNTIF(K9:K53,"&lt;70")</f>
        <v>45</v>
      </c>
      <c r="L55" s="24">
        <f t="shared" si="5"/>
        <v>45</v>
      </c>
      <c r="M55" s="24">
        <f t="shared" si="5"/>
        <v>45</v>
      </c>
      <c r="N55" s="24">
        <f t="shared" si="5"/>
        <v>45</v>
      </c>
      <c r="O55" s="24">
        <f t="shared" si="5"/>
        <v>45</v>
      </c>
      <c r="P55" s="24">
        <f t="shared" si="5"/>
        <v>45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5</v>
      </c>
      <c r="K56" s="24">
        <f t="shared" ref="K56:Q56" si="6">COUNT(K9:K53)</f>
        <v>45</v>
      </c>
      <c r="L56" s="24">
        <f t="shared" si="6"/>
        <v>45</v>
      </c>
      <c r="M56" s="24">
        <f t="shared" si="6"/>
        <v>45</v>
      </c>
      <c r="N56" s="24">
        <f t="shared" si="6"/>
        <v>45</v>
      </c>
      <c r="O56" s="24">
        <f t="shared" si="6"/>
        <v>45</v>
      </c>
      <c r="P56" s="24">
        <f t="shared" si="6"/>
        <v>45</v>
      </c>
      <c r="Q56" s="24">
        <f t="shared" si="6"/>
        <v>45</v>
      </c>
    </row>
    <row r="57" spans="2:17" x14ac:dyDescent="0.25">
      <c r="C57" s="36"/>
      <c r="D57" s="36"/>
      <c r="E57" s="17"/>
      <c r="F57" s="12"/>
      <c r="H57" s="42" t="s">
        <v>16</v>
      </c>
      <c r="I57" s="42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6"/>
      <c r="D58" s="36"/>
      <c r="E58" s="17"/>
      <c r="F58" s="12"/>
      <c r="H58" s="42" t="s">
        <v>17</v>
      </c>
      <c r="I58" s="42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sortState ref="D9:I13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Samsung</cp:lastModifiedBy>
  <cp:lastPrinted>2023-03-21T15:13:53Z</cp:lastPrinted>
  <dcterms:created xsi:type="dcterms:W3CDTF">2023-03-14T19:16:59Z</dcterms:created>
  <dcterms:modified xsi:type="dcterms:W3CDTF">2023-10-06T20:54:44Z</dcterms:modified>
</cp:coreProperties>
</file>