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oel_\Downloads\"/>
    </mc:Choice>
  </mc:AlternateContent>
  <xr:revisionPtr revIDLastSave="0" documentId="13_ncr:1_{67D7C2B7-6244-4DCF-8A24-26A35952453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 _x0009_FORMULACIO Y EVALUACION DE P" sheetId="1" r:id="rId1"/>
    <sheet name="METODO DEL ELEMENTO FINITO" sheetId="4" r:id="rId2"/>
    <sheet name="TALLER DE INVESTIGACIÓ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5" l="1"/>
  <c r="Q9" i="4"/>
  <c r="Q10" i="4"/>
  <c r="Q11" i="4"/>
  <c r="Q12" i="4"/>
  <c r="Q13" i="4"/>
  <c r="Q14" i="4"/>
  <c r="Q15" i="4"/>
  <c r="Q16" i="4"/>
  <c r="Q17" i="4"/>
  <c r="Q18" i="4"/>
  <c r="Q19" i="4"/>
  <c r="Q20" i="4"/>
  <c r="Q9" i="1"/>
  <c r="Q10" i="1"/>
  <c r="Q11" i="1"/>
  <c r="Q12" i="1"/>
  <c r="Q13" i="1"/>
  <c r="Q14" i="1"/>
  <c r="Q15" i="1"/>
  <c r="Q16" i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J58" i="5" s="1"/>
  <c r="P54" i="5"/>
  <c r="P57" i="5" s="1"/>
  <c r="O54" i="5"/>
  <c r="N54" i="5"/>
  <c r="M54" i="5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L58" i="5" l="1"/>
  <c r="M57" i="5"/>
  <c r="N57" i="5"/>
  <c r="M58" i="5"/>
  <c r="L57" i="4"/>
  <c r="L58" i="4"/>
  <c r="O57" i="5"/>
  <c r="O58" i="5"/>
  <c r="N58" i="4"/>
  <c r="M57" i="4"/>
  <c r="N57" i="4"/>
  <c r="J57" i="4"/>
  <c r="P57" i="4"/>
  <c r="O57" i="4"/>
  <c r="O58" i="4"/>
  <c r="K57" i="4"/>
  <c r="P58" i="4"/>
  <c r="Q56" i="4"/>
  <c r="K58" i="4"/>
  <c r="Q56" i="5"/>
  <c r="M58" i="4"/>
  <c r="Q54" i="5"/>
  <c r="Q55" i="5"/>
  <c r="J58" i="4"/>
  <c r="Q54" i="4"/>
  <c r="Q55" i="4"/>
  <c r="L56" i="1"/>
  <c r="M56" i="1"/>
  <c r="N56" i="1"/>
  <c r="O56" i="1"/>
  <c r="P56" i="1"/>
  <c r="J56" i="1"/>
  <c r="Q53" i="1"/>
  <c r="L55" i="1"/>
  <c r="M55" i="1"/>
  <c r="N55" i="1"/>
  <c r="O55" i="1"/>
  <c r="P55" i="1"/>
  <c r="L54" i="1"/>
  <c r="M54" i="1"/>
  <c r="N54" i="1"/>
  <c r="O54" i="1"/>
  <c r="P54" i="1"/>
  <c r="J55" i="1"/>
  <c r="J54" i="1"/>
  <c r="Q58" i="5" l="1"/>
  <c r="Q58" i="4"/>
  <c r="Q57" i="4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7" i="1"/>
  <c r="Q18" i="1"/>
  <c r="Q19" i="1"/>
  <c r="Q20" i="1"/>
  <c r="L58" i="1"/>
  <c r="M58" i="1"/>
  <c r="N58" i="1"/>
  <c r="O58" i="1"/>
  <c r="P58" i="1"/>
  <c r="L57" i="1"/>
  <c r="M57" i="1"/>
  <c r="N57" i="1"/>
  <c r="O57" i="1"/>
  <c r="P57" i="1"/>
  <c r="J58" i="1"/>
  <c r="J57" i="1"/>
  <c r="K56" i="1" l="1"/>
  <c r="K55" i="1"/>
  <c r="K58" i="1" s="1"/>
  <c r="K54" i="1"/>
  <c r="K57" i="1" s="1"/>
  <c r="Q56" i="1"/>
  <c r="Q55" i="1"/>
  <c r="Q54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<sst xmlns="http://schemas.openxmlformats.org/spreadsheetml/2006/main" count="400" uniqueCount="102">
  <si>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</si>
  <si>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</si>
  <si>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</si>
  <si>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</si>
  <si>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</si>
  <si>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</si>
  <si>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</si>
  <si>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</si>
  <si>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</si>
  <si>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</si>
  <si>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</si>
  <si>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</si>
  <si>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</si>
  <si>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</si>
  <si>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</si>
  <si>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</si>
  <si>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</si>
  <si>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</si>
  <si>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</si>
  <si>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</si>
  <si>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</si>
  <si>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</si>
  <si>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</si>
  <si>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</si>
  <si>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Joel Francisco Pava Chipol</t>
  </si>
  <si>
    <t>AGUILERA HERNANDEZ DYLAN YAIR</t>
  </si>
  <si>
    <t>BARCENAS TIBURCIO JUAN FRANCISCO</t>
  </si>
  <si>
    <t>DOMINGUEZ PADRON VICTOR DE JESUS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</si>
  <si>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</si>
  <si>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</si>
  <si>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</si>
  <si>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</si>
  <si>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</si>
  <si>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</si>
  <si>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</si>
  <si>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</si>
  <si>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</si>
  <si>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</si>
  <si>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201U0074</t>
  </si>
  <si>
    <t>201U0523</t>
  </si>
  <si>
    <t>201U0084</t>
  </si>
  <si>
    <t>201U0085</t>
  </si>
  <si>
    <t>201U0090</t>
  </si>
  <si>
    <t>201U0091</t>
  </si>
  <si>
    <t>201U0092</t>
  </si>
  <si>
    <t>ESCOBAR MORENO BRIAN ALEJANDRO</t>
  </si>
  <si>
    <t>191U0114</t>
  </si>
  <si>
    <t>ARELLANO GALLOSO MARIA JAQUELINE</t>
  </si>
  <si>
    <t>CHAGALA BOYTHG JOAHAN DE JESUS</t>
  </si>
  <si>
    <t>CHIPOL DOMINGUEZ MIQUEAS JONATHAN</t>
  </si>
  <si>
    <t>DOMINGUEZ ALVARADO MIGUEL ANGEL</t>
  </si>
  <si>
    <t>HERNANDEZ DOMINGUEZ FRANCISCO ARTURO</t>
  </si>
  <si>
    <t>RINCON TOTO CARLOS ALBERTO</t>
  </si>
  <si>
    <t>VARGAS CARDENAS CRISTOPHER</t>
  </si>
  <si>
    <t>181U0016</t>
  </si>
  <si>
    <t>201U0067</t>
  </si>
  <si>
    <t>211U0007</t>
  </si>
  <si>
    <t>191U0113</t>
  </si>
  <si>
    <t>191U0121</t>
  </si>
  <si>
    <t>201U0444</t>
  </si>
  <si>
    <t>201U0088</t>
  </si>
  <si>
    <t>Taller de Investigación</t>
  </si>
  <si>
    <t>Formulación y Evaluación de Proyectos</t>
  </si>
  <si>
    <t>171U0506</t>
  </si>
  <si>
    <t>BARRETO MARTINEZ JUAN PABLO SALVADOR</t>
  </si>
  <si>
    <t>201U0403</t>
  </si>
  <si>
    <t>201U0062</t>
  </si>
  <si>
    <t>201U0069</t>
  </si>
  <si>
    <t>201U0428</t>
  </si>
  <si>
    <t>201U0082</t>
  </si>
  <si>
    <t>201U0493</t>
  </si>
  <si>
    <t>BELTRAN LEO JOSE MANUEL</t>
  </si>
  <si>
    <t>BUSTAMANTE CHIGO ROCIO</t>
  </si>
  <si>
    <t>GALVAN TOTO AXEL JAIR</t>
  </si>
  <si>
    <t>GONZALEZ ARRIAGA ERUVIEL ALDAHIR</t>
  </si>
  <si>
    <t>POLITO BARRAGAN LUIS EDUARDO</t>
  </si>
  <si>
    <t>TOGA CAPORAL ROBERTO ANTONIO</t>
  </si>
  <si>
    <t>Agosto 2023-Enero 2024</t>
  </si>
  <si>
    <t>Método del Elemento Finito</t>
  </si>
  <si>
    <t>602-U</t>
  </si>
  <si>
    <t>ARRES CAMPUZANO IZZY RONALDO</t>
  </si>
  <si>
    <t>GARCIA BUSTAMANTE CHRISTIAN URIEL</t>
  </si>
  <si>
    <t>GUTIERREZ UTRERA ARTURO</t>
  </si>
  <si>
    <t>IXBA DE LA CRUZ ANGEL DE JESUS</t>
  </si>
  <si>
    <t>LOPEZ FIGUEROLA BRANDON LUIS</t>
  </si>
  <si>
    <t>LOPEZ RAMIREZ JORDAN ELOIR</t>
  </si>
  <si>
    <t>ROSAS FAJARDO PEDRO DANIEL</t>
  </si>
  <si>
    <t>SOLIS HERNANDEZ FRANCISCO</t>
  </si>
  <si>
    <t>TENORIO ABSALON ERICK FRANCISCO</t>
  </si>
  <si>
    <t>VELA REYES DENNISE</t>
  </si>
  <si>
    <t>201U0059</t>
  </si>
  <si>
    <t>201U0070</t>
  </si>
  <si>
    <t>201U0071</t>
  </si>
  <si>
    <t>201U0076</t>
  </si>
  <si>
    <t>191U0126</t>
  </si>
  <si>
    <t>201U0077</t>
  </si>
  <si>
    <t>181U0163</t>
  </si>
  <si>
    <t>201U0086</t>
  </si>
  <si>
    <t>201U0555</t>
  </si>
  <si>
    <t>201U0089</t>
  </si>
  <si>
    <t>702-B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</si>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</sst>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0" borderId="2" xfId="0" applyFont="1" applyBorder="1"/>
    <xf numFmtId="0" fontId="6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" zoomScale="125" zoomScaleNormal="84" workbookViewId="0">
      <selection activeCell="T8" sqref="T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77734375" customWidth="1"/>
    <col min="4" max="6" width="7.6640625" customWidth="1"/>
    <col min="7" max="7" width="9.109375" customWidth="1"/>
    <col min="8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62</v>
      </c>
      <c r="E4" s="26"/>
      <c r="F4" s="26"/>
      <c r="G4" s="26"/>
      <c r="I4" t="s">
        <v>1</v>
      </c>
      <c r="J4" s="27" t="s">
        <v>100</v>
      </c>
      <c r="K4" s="27"/>
      <c r="M4" t="s">
        <v>2</v>
      </c>
      <c r="N4" s="28">
        <v>45203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77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6" t="s">
        <v>23</v>
      </c>
    </row>
    <row r="9" spans="2:18" x14ac:dyDescent="0.3">
      <c r="B9">
        <v>1</v>
      </c>
      <c r="C9" t="s">
        <v>35</v>
      </c>
      <c r="D9" s="31" t="s">
        <v>25</v>
      </c>
      <c r="E9" s="32" t="s">
        <v>25</v>
      </c>
      <c r="F9" s="32" t="s">
        <v>25</v>
      </c>
      <c r="G9" s="32" t="s">
        <v>25</v>
      </c>
      <c r="H9" s="32" t="s">
        <v>25</v>
      </c>
      <c r="I9" s="33" t="s">
        <v>25</v>
      </c>
      <c r="J9" s="4">
        <v>70</v>
      </c>
      <c r="K9" s="4">
        <v>72</v>
      </c>
      <c r="L9" s="4">
        <v>80</v>
      </c>
      <c r="M9" s="4">
        <v>70</v>
      </c>
      <c r="N9" s="4">
        <v>0</v>
      </c>
      <c r="O9" s="4">
        <v>0</v>
      </c>
      <c r="P9" s="4">
        <v>0</v>
      </c>
      <c r="Q9" s="17">
        <f>SUM(J9:P9)/7</f>
        <v>41.714285714285715</v>
      </c>
    </row>
    <row r="10" spans="2:18" x14ac:dyDescent="0.3">
      <c r="B10">
        <v>2</v>
      </c>
      <c r="C10" t="s">
        <v>36</v>
      </c>
      <c r="D10" s="31" t="s">
        <v>26</v>
      </c>
      <c r="E10" s="32" t="s">
        <v>26</v>
      </c>
      <c r="F10" s="32" t="s">
        <v>26</v>
      </c>
      <c r="G10" s="32" t="s">
        <v>26</v>
      </c>
      <c r="H10" s="32" t="s">
        <v>26</v>
      </c>
      <c r="I10" s="33" t="s">
        <v>26</v>
      </c>
      <c r="J10" s="4">
        <v>70</v>
      </c>
      <c r="K10" s="4">
        <v>71</v>
      </c>
      <c r="L10" s="4">
        <v>75</v>
      </c>
      <c r="M10" s="4">
        <v>85</v>
      </c>
      <c r="N10" s="4">
        <v>0</v>
      </c>
      <c r="O10" s="4">
        <v>0</v>
      </c>
      <c r="P10" s="4">
        <v>0</v>
      </c>
      <c r="Q10" s="17">
        <f t="shared" ref="Q10:Q48" si="0">SUM(J10:P10)/7</f>
        <v>43</v>
      </c>
    </row>
    <row r="11" spans="2:18" x14ac:dyDescent="0.3">
      <c r="B11">
        <v>3</v>
      </c>
      <c r="C11" t="s">
        <v>63</v>
      </c>
      <c r="D11" s="31" t="s">
        <v>64</v>
      </c>
      <c r="E11" s="32" t="s">
        <v>64</v>
      </c>
      <c r="F11" s="32" t="s">
        <v>64</v>
      </c>
      <c r="G11" s="32" t="s">
        <v>64</v>
      </c>
      <c r="H11" s="32" t="s">
        <v>64</v>
      </c>
      <c r="I11" s="33" t="s">
        <v>64</v>
      </c>
      <c r="J11" s="4">
        <v>0</v>
      </c>
      <c r="K11" s="4">
        <v>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7">
        <f t="shared" si="0"/>
        <v>20</v>
      </c>
    </row>
    <row r="12" spans="2:18" x14ac:dyDescent="0.3">
      <c r="B12">
        <v>4</v>
      </c>
      <c r="C12" t="s">
        <v>37</v>
      </c>
      <c r="D12" s="31" t="s">
        <v>27</v>
      </c>
      <c r="E12" s="32" t="s">
        <v>27</v>
      </c>
      <c r="F12" s="32" t="s">
        <v>27</v>
      </c>
      <c r="G12" s="32" t="s">
        <v>27</v>
      </c>
      <c r="H12" s="32" t="s">
        <v>27</v>
      </c>
      <c r="I12" s="33" t="s">
        <v>27</v>
      </c>
      <c r="J12" s="4">
        <v>80</v>
      </c>
      <c r="K12" s="4">
        <v>75</v>
      </c>
      <c r="L12" s="4">
        <v>89</v>
      </c>
      <c r="M12" s="4">
        <v>95</v>
      </c>
      <c r="N12" s="4">
        <v>0</v>
      </c>
      <c r="O12" s="4">
        <v>0</v>
      </c>
      <c r="P12" s="4">
        <v>0</v>
      </c>
      <c r="Q12" s="17">
        <f t="shared" si="0"/>
        <v>48.428571428571431</v>
      </c>
    </row>
    <row r="13" spans="2:18" x14ac:dyDescent="0.3">
      <c r="B13">
        <v>5</v>
      </c>
      <c r="C13" t="s">
        <v>38</v>
      </c>
      <c r="D13" s="31" t="s">
        <v>28</v>
      </c>
      <c r="E13" s="32" t="s">
        <v>28</v>
      </c>
      <c r="F13" s="32" t="s">
        <v>28</v>
      </c>
      <c r="G13" s="32" t="s">
        <v>28</v>
      </c>
      <c r="H13" s="32" t="s">
        <v>28</v>
      </c>
      <c r="I13" s="33" t="s">
        <v>28</v>
      </c>
      <c r="J13" s="4">
        <v>70</v>
      </c>
      <c r="K13" s="4">
        <v>70</v>
      </c>
      <c r="L13" s="4">
        <v>80</v>
      </c>
      <c r="M13" s="4">
        <v>90</v>
      </c>
      <c r="N13" s="4">
        <v>0</v>
      </c>
      <c r="O13" s="4">
        <v>0</v>
      </c>
      <c r="P13" s="4">
        <v>0</v>
      </c>
      <c r="Q13" s="17">
        <f t="shared" si="0"/>
        <v>44.285714285714285</v>
      </c>
    </row>
    <row r="14" spans="2:18" x14ac:dyDescent="0.3">
      <c r="B14">
        <v>6</v>
      </c>
      <c r="C14" t="s">
        <v>39</v>
      </c>
      <c r="D14" s="34" t="s">
        <v>29</v>
      </c>
      <c r="E14" s="35" t="s">
        <v>29</v>
      </c>
      <c r="F14" s="35" t="s">
        <v>29</v>
      </c>
      <c r="G14" s="35" t="s">
        <v>29</v>
      </c>
      <c r="H14" s="35" t="s">
        <v>29</v>
      </c>
      <c r="I14" s="36" t="s">
        <v>29</v>
      </c>
      <c r="J14" s="4">
        <v>70</v>
      </c>
      <c r="K14" s="4">
        <v>70</v>
      </c>
      <c r="L14" s="4">
        <v>80</v>
      </c>
      <c r="M14" s="4">
        <v>70</v>
      </c>
      <c r="N14" s="4">
        <v>0</v>
      </c>
      <c r="O14" s="4">
        <v>0</v>
      </c>
      <c r="P14" s="4">
        <v>0</v>
      </c>
      <c r="Q14" s="17">
        <f t="shared" si="0"/>
        <v>41.428571428571431</v>
      </c>
    </row>
    <row r="15" spans="2:18" x14ac:dyDescent="0.3">
      <c r="B15">
        <v>7</v>
      </c>
      <c r="C15" t="s">
        <v>40</v>
      </c>
      <c r="D15" s="34" t="s">
        <v>30</v>
      </c>
      <c r="E15" s="35" t="s">
        <v>30</v>
      </c>
      <c r="F15" s="35" t="s">
        <v>30</v>
      </c>
      <c r="G15" s="35" t="s">
        <v>30</v>
      </c>
      <c r="H15" s="35" t="s">
        <v>30</v>
      </c>
      <c r="I15" s="36" t="s">
        <v>30</v>
      </c>
      <c r="J15" s="4">
        <v>70</v>
      </c>
      <c r="K15" s="4">
        <v>70</v>
      </c>
      <c r="L15" s="4">
        <v>80</v>
      </c>
      <c r="M15" s="4">
        <v>90</v>
      </c>
      <c r="N15" s="4">
        <v>0</v>
      </c>
      <c r="O15" s="4">
        <v>0</v>
      </c>
      <c r="P15" s="4">
        <v>0</v>
      </c>
      <c r="Q15" s="17">
        <f t="shared" si="0"/>
        <v>44.285714285714285</v>
      </c>
    </row>
    <row r="16" spans="2:18" x14ac:dyDescent="0.3">
      <c r="B16">
        <v>8</v>
      </c>
      <c r="C16" t="s">
        <v>41</v>
      </c>
      <c r="D16" s="34" t="s">
        <v>31</v>
      </c>
      <c r="E16" s="35" t="s">
        <v>31</v>
      </c>
      <c r="F16" s="35" t="s">
        <v>31</v>
      </c>
      <c r="G16" s="35" t="s">
        <v>31</v>
      </c>
      <c r="H16" s="35" t="s">
        <v>31</v>
      </c>
      <c r="I16" s="36" t="s">
        <v>31</v>
      </c>
      <c r="J16" s="4">
        <v>70</v>
      </c>
      <c r="K16" s="4">
        <v>70</v>
      </c>
      <c r="L16" s="4">
        <v>80</v>
      </c>
      <c r="M16" s="4">
        <v>90</v>
      </c>
      <c r="N16" s="4">
        <v>0</v>
      </c>
      <c r="O16" s="4">
        <v>0</v>
      </c>
      <c r="P16" s="4">
        <v>0</v>
      </c>
      <c r="Q16" s="17">
        <f t="shared" si="0"/>
        <v>44.285714285714285</v>
      </c>
    </row>
    <row r="17" spans="2:17" x14ac:dyDescent="0.3">
      <c r="B17">
        <v>9</v>
      </c>
      <c r="C17" t="s">
        <v>42</v>
      </c>
      <c r="D17" s="34" t="s">
        <v>32</v>
      </c>
      <c r="E17" s="35" t="s">
        <v>32</v>
      </c>
      <c r="F17" s="35" t="s">
        <v>32</v>
      </c>
      <c r="G17" s="35" t="s">
        <v>32</v>
      </c>
      <c r="H17" s="35" t="s">
        <v>32</v>
      </c>
      <c r="I17" s="36" t="s">
        <v>32</v>
      </c>
      <c r="J17" s="4">
        <v>70</v>
      </c>
      <c r="K17" s="4">
        <v>70</v>
      </c>
      <c r="L17" s="4">
        <v>80</v>
      </c>
      <c r="M17" s="4">
        <v>85</v>
      </c>
      <c r="N17" s="4">
        <v>0</v>
      </c>
      <c r="O17" s="4">
        <v>0</v>
      </c>
      <c r="P17" s="4">
        <v>0</v>
      </c>
      <c r="Q17" s="17">
        <f t="shared" si="0"/>
        <v>43.571428571428569</v>
      </c>
    </row>
    <row r="18" spans="2:17" x14ac:dyDescent="0.3">
      <c r="B18">
        <v>10</v>
      </c>
      <c r="C18" t="s">
        <v>43</v>
      </c>
      <c r="D18" s="34" t="s">
        <v>33</v>
      </c>
      <c r="E18" s="35" t="s">
        <v>33</v>
      </c>
      <c r="F18" s="35" t="s">
        <v>33</v>
      </c>
      <c r="G18" s="35" t="s">
        <v>33</v>
      </c>
      <c r="H18" s="35" t="s">
        <v>33</v>
      </c>
      <c r="I18" s="36" t="s">
        <v>33</v>
      </c>
      <c r="J18" s="4">
        <v>80</v>
      </c>
      <c r="K18" s="4">
        <v>73</v>
      </c>
      <c r="L18" s="4">
        <v>80</v>
      </c>
      <c r="M18" s="4">
        <v>85</v>
      </c>
      <c r="N18" s="4">
        <v>0</v>
      </c>
      <c r="O18" s="4">
        <v>0</v>
      </c>
      <c r="P18" s="4">
        <v>0</v>
      </c>
      <c r="Q18" s="17">
        <f t="shared" si="0"/>
        <v>45.428571428571431</v>
      </c>
    </row>
    <row r="19" spans="2:17" x14ac:dyDescent="0.3">
      <c r="B19">
        <v>11</v>
      </c>
      <c r="C19" t="s">
        <v>44</v>
      </c>
      <c r="D19" s="34" t="s">
        <v>34</v>
      </c>
      <c r="E19" s="35" t="s">
        <v>34</v>
      </c>
      <c r="F19" s="35" t="s">
        <v>34</v>
      </c>
      <c r="G19" s="35" t="s">
        <v>34</v>
      </c>
      <c r="H19" s="35" t="s">
        <v>34</v>
      </c>
      <c r="I19" s="36" t="s">
        <v>34</v>
      </c>
      <c r="J19" s="4">
        <v>80</v>
      </c>
      <c r="K19" s="4">
        <v>70</v>
      </c>
      <c r="L19" s="4">
        <v>80</v>
      </c>
      <c r="M19" s="4">
        <v>85</v>
      </c>
      <c r="N19" s="4">
        <v>0</v>
      </c>
      <c r="O19" s="4">
        <v>0</v>
      </c>
      <c r="P19" s="4">
        <v>0</v>
      </c>
      <c r="Q19" s="17">
        <f t="shared" si="0"/>
        <v>45</v>
      </c>
    </row>
    <row r="20" spans="2:17" x14ac:dyDescent="0.3">
      <c r="B20" s="6">
        <f t="shared" ref="B20:B53" si="1">B19+1</f>
        <v>12</v>
      </c>
      <c r="C20" s="6"/>
      <c r="D20" s="30"/>
      <c r="E20" s="30"/>
      <c r="F20" s="30"/>
      <c r="G20" s="30"/>
      <c r="H20" s="30"/>
      <c r="I20" s="30"/>
      <c r="J20" s="4"/>
      <c r="K20" s="4"/>
      <c r="L20" s="4"/>
      <c r="M20" s="4"/>
      <c r="N20" s="4"/>
      <c r="O20" s="4"/>
      <c r="P20" s="4"/>
      <c r="Q20" s="17">
        <f t="shared" si="0"/>
        <v>0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/>
      <c r="L21" s="4"/>
      <c r="M21" s="4"/>
      <c r="N21" s="4"/>
      <c r="O21" s="4"/>
      <c r="P21" s="4"/>
      <c r="Q21" s="17">
        <f t="shared" si="0"/>
        <v>0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/>
      <c r="L22" s="4"/>
      <c r="M22" s="4"/>
      <c r="N22" s="4"/>
      <c r="O22" s="4"/>
      <c r="P22" s="4"/>
      <c r="Q22" s="17">
        <f t="shared" si="0"/>
        <v>0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7">
        <f t="shared" si="0"/>
        <v>0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7">
        <f t="shared" si="0"/>
        <v>0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7">
        <f t="shared" si="0"/>
        <v>0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7">
        <f t="shared" si="0"/>
        <v>0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7">
        <f t="shared" si="0"/>
        <v>0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7">
        <f t="shared" si="0"/>
        <v>0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7">
        <f t="shared" si="0"/>
        <v>0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7">
        <f t="shared" si="0"/>
        <v>0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7">
        <f t="shared" si="0"/>
        <v>0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7">
        <f t="shared" si="0"/>
        <v>0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7">
        <f t="shared" si="0"/>
        <v>0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7">
        <f t="shared" si="0"/>
        <v>0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7">
        <f t="shared" si="0"/>
        <v>0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7">
        <f t="shared" si="0"/>
        <v>0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7">
        <f t="shared" si="0"/>
        <v>0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7">
        <f t="shared" si="0"/>
        <v>0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7">
        <f t="shared" si="0"/>
        <v>0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7">
        <f t="shared" si="0"/>
        <v>0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7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7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7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7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7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7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7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7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7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7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7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7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7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10</v>
      </c>
      <c r="K54" s="11">
        <f t="shared" ref="K54:P54" si="3">COUNTIF(K9:K53,"&gt;=70")</f>
        <v>10</v>
      </c>
      <c r="L54" s="11">
        <f t="shared" si="3"/>
        <v>11</v>
      </c>
      <c r="M54" s="11">
        <f t="shared" si="3"/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0.90909090909090906</v>
      </c>
      <c r="K57" s="14">
        <f t="shared" ref="K57:Q57" si="7">K54/K56</f>
        <v>0.90909090909090906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9.0909090909090912E-2</v>
      </c>
      <c r="K58" s="13">
        <f t="shared" ref="K58:Q58" si="8">K55/K56</f>
        <v>9.0909090909090912E-2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5" zoomScaleNormal="115" workbookViewId="0">
      <selection activeCell="V18" sqref="V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777343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78</v>
      </c>
      <c r="E4" s="26"/>
      <c r="F4" s="26"/>
      <c r="G4" s="26"/>
      <c r="I4" t="s">
        <v>1</v>
      </c>
      <c r="J4" s="27" t="s">
        <v>79</v>
      </c>
      <c r="K4" s="27"/>
      <c r="M4" t="s">
        <v>2</v>
      </c>
      <c r="N4" s="28">
        <v>45203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77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65</v>
      </c>
      <c r="D9" s="31" t="s">
        <v>71</v>
      </c>
      <c r="E9" s="32" t="s">
        <v>71</v>
      </c>
      <c r="F9" s="32" t="s">
        <v>71</v>
      </c>
      <c r="G9" s="32" t="s">
        <v>71</v>
      </c>
      <c r="H9" s="32" t="s">
        <v>71</v>
      </c>
      <c r="I9" s="33" t="s">
        <v>71</v>
      </c>
      <c r="J9" s="4">
        <v>70</v>
      </c>
      <c r="K9" s="4">
        <v>80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32.142857142857146</v>
      </c>
    </row>
    <row r="10" spans="2:18" x14ac:dyDescent="0.3">
      <c r="B10" s="6">
        <f>B9+1</f>
        <v>2</v>
      </c>
      <c r="C10" t="s">
        <v>66</v>
      </c>
      <c r="D10" s="31" t="s">
        <v>72</v>
      </c>
      <c r="E10" s="32" t="s">
        <v>72</v>
      </c>
      <c r="F10" s="32" t="s">
        <v>72</v>
      </c>
      <c r="G10" s="32" t="s">
        <v>72</v>
      </c>
      <c r="H10" s="32" t="s">
        <v>72</v>
      </c>
      <c r="I10" s="33" t="s">
        <v>72</v>
      </c>
      <c r="J10" s="4">
        <v>75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SUM(J10:P10)/7</f>
        <v>30.714285714285715</v>
      </c>
    </row>
    <row r="11" spans="2:18" x14ac:dyDescent="0.3">
      <c r="B11" s="6">
        <f t="shared" ref="B11:B20" si="1">B10+1</f>
        <v>3</v>
      </c>
      <c r="C11" t="s">
        <v>55</v>
      </c>
      <c r="D11" s="31" t="s">
        <v>48</v>
      </c>
      <c r="E11" s="32" t="s">
        <v>48</v>
      </c>
      <c r="F11" s="32" t="s">
        <v>48</v>
      </c>
      <c r="G11" s="32" t="s">
        <v>48</v>
      </c>
      <c r="H11" s="32" t="s">
        <v>48</v>
      </c>
      <c r="I11" s="33" t="s">
        <v>48</v>
      </c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">
      <c r="B12" s="6">
        <f t="shared" si="1"/>
        <v>4</v>
      </c>
      <c r="C12" t="s">
        <v>56</v>
      </c>
      <c r="D12" s="34" t="s">
        <v>49</v>
      </c>
      <c r="E12" s="35" t="s">
        <v>49</v>
      </c>
      <c r="F12" s="35" t="s">
        <v>49</v>
      </c>
      <c r="G12" s="35" t="s">
        <v>49</v>
      </c>
      <c r="H12" s="35" t="s">
        <v>49</v>
      </c>
      <c r="I12" s="36" t="s">
        <v>49</v>
      </c>
      <c r="J12" s="4">
        <v>90</v>
      </c>
      <c r="K12" s="4">
        <v>90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3">
      <c r="B13" s="6">
        <f t="shared" si="1"/>
        <v>5</v>
      </c>
      <c r="C13" t="s">
        <v>57</v>
      </c>
      <c r="D13" s="34" t="s">
        <v>50</v>
      </c>
      <c r="E13" s="35" t="s">
        <v>50</v>
      </c>
      <c r="F13" s="35" t="s">
        <v>50</v>
      </c>
      <c r="G13" s="35" t="s">
        <v>50</v>
      </c>
      <c r="H13" s="35" t="s">
        <v>50</v>
      </c>
      <c r="I13" s="36" t="s">
        <v>50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t="s">
        <v>67</v>
      </c>
      <c r="D14" s="34" t="s">
        <v>73</v>
      </c>
      <c r="E14" s="35" t="s">
        <v>73</v>
      </c>
      <c r="F14" s="35" t="s">
        <v>73</v>
      </c>
      <c r="G14" s="35" t="s">
        <v>73</v>
      </c>
      <c r="H14" s="35" t="s">
        <v>73</v>
      </c>
      <c r="I14" s="36" t="s">
        <v>73</v>
      </c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68</v>
      </c>
      <c r="D15" s="34" t="s">
        <v>74</v>
      </c>
      <c r="E15" s="35" t="s">
        <v>74</v>
      </c>
      <c r="F15" s="35" t="s">
        <v>74</v>
      </c>
      <c r="G15" s="35" t="s">
        <v>74</v>
      </c>
      <c r="H15" s="35" t="s">
        <v>74</v>
      </c>
      <c r="I15" s="36" t="s">
        <v>74</v>
      </c>
      <c r="J15" s="4">
        <v>75</v>
      </c>
      <c r="K15" s="4">
        <v>75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31.428571428571427</v>
      </c>
    </row>
    <row r="16" spans="2:18" x14ac:dyDescent="0.3">
      <c r="B16" s="6">
        <f t="shared" si="1"/>
        <v>8</v>
      </c>
      <c r="C16" t="s">
        <v>58</v>
      </c>
      <c r="D16" s="34" t="s">
        <v>51</v>
      </c>
      <c r="E16" s="35" t="s">
        <v>51</v>
      </c>
      <c r="F16" s="35" t="s">
        <v>51</v>
      </c>
      <c r="G16" s="35" t="s">
        <v>51</v>
      </c>
      <c r="H16" s="35" t="s">
        <v>51</v>
      </c>
      <c r="I16" s="36" t="s">
        <v>51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t="s">
        <v>69</v>
      </c>
      <c r="D17" s="34" t="s">
        <v>75</v>
      </c>
      <c r="E17" s="35" t="s">
        <v>75</v>
      </c>
      <c r="F17" s="35" t="s">
        <v>75</v>
      </c>
      <c r="G17" s="35" t="s">
        <v>75</v>
      </c>
      <c r="H17" s="35" t="s">
        <v>75</v>
      </c>
      <c r="I17" s="36" t="s">
        <v>75</v>
      </c>
      <c r="J17" s="4">
        <v>80</v>
      </c>
      <c r="K17" s="4">
        <v>70</v>
      </c>
      <c r="L17" s="4">
        <v>88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</v>
      </c>
    </row>
    <row r="18" spans="2:17" x14ac:dyDescent="0.3">
      <c r="B18" s="6">
        <f t="shared" si="1"/>
        <v>10</v>
      </c>
      <c r="C18" t="s">
        <v>59</v>
      </c>
      <c r="D18" s="34" t="s">
        <v>52</v>
      </c>
      <c r="E18" s="35" t="s">
        <v>52</v>
      </c>
      <c r="F18" s="35" t="s">
        <v>52</v>
      </c>
      <c r="G18" s="35" t="s">
        <v>52</v>
      </c>
      <c r="H18" s="35" t="s">
        <v>52</v>
      </c>
      <c r="I18" s="36" t="s">
        <v>52</v>
      </c>
      <c r="J18" s="4">
        <v>80</v>
      </c>
      <c r="K18" s="4">
        <v>80</v>
      </c>
      <c r="L18" s="4">
        <v>77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33.857142857142854</v>
      </c>
    </row>
    <row r="19" spans="2:17" x14ac:dyDescent="0.3">
      <c r="B19" s="6">
        <f t="shared" si="1"/>
        <v>11</v>
      </c>
      <c r="C19" t="s">
        <v>70</v>
      </c>
      <c r="D19" s="34" t="s">
        <v>76</v>
      </c>
      <c r="E19" s="35" t="s">
        <v>76</v>
      </c>
      <c r="F19" s="35" t="s">
        <v>76</v>
      </c>
      <c r="G19" s="35" t="s">
        <v>76</v>
      </c>
      <c r="H19" s="35" t="s">
        <v>76</v>
      </c>
      <c r="I19" s="36" t="s">
        <v>76</v>
      </c>
      <c r="J19" s="4">
        <v>70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3">
      <c r="B20" s="6">
        <f t="shared" si="1"/>
        <v>12</v>
      </c>
      <c r="C20" t="s">
        <v>60</v>
      </c>
      <c r="D20" s="34" t="s">
        <v>53</v>
      </c>
      <c r="E20" s="35" t="s">
        <v>53</v>
      </c>
      <c r="F20" s="35" t="s">
        <v>53</v>
      </c>
      <c r="G20" s="35" t="s">
        <v>53</v>
      </c>
      <c r="H20" s="35" t="s">
        <v>53</v>
      </c>
      <c r="I20" s="36" t="s">
        <v>53</v>
      </c>
      <c r="J20" s="4">
        <v>90</v>
      </c>
      <c r="K20" s="4">
        <v>80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3">
      <c r="B21" s="6"/>
      <c r="C21" s="6"/>
      <c r="D21" s="34"/>
      <c r="E21" s="35"/>
      <c r="F21" s="35"/>
      <c r="G21" s="35"/>
      <c r="H21" s="35"/>
      <c r="I21" s="36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/>
      <c r="C22" s="6"/>
      <c r="D22" s="34"/>
      <c r="E22" s="35"/>
      <c r="F22" s="35"/>
      <c r="G22" s="35"/>
      <c r="H22" s="35"/>
      <c r="I22" s="36"/>
      <c r="J22" s="4"/>
      <c r="K22" s="4"/>
      <c r="L22" s="4"/>
      <c r="M22" s="4"/>
      <c r="N22" s="4"/>
      <c r="O22" s="4"/>
      <c r="P22" s="4"/>
      <c r="Q22" s="10"/>
    </row>
    <row r="23" spans="2:17" ht="15" customHeight="1" x14ac:dyDescent="0.3">
      <c r="B23" s="6"/>
      <c r="C23" s="6"/>
      <c r="D23" s="41"/>
      <c r="E23" s="42"/>
      <c r="F23" s="42"/>
      <c r="G23" s="42"/>
      <c r="H23" s="42"/>
      <c r="I23" s="43"/>
      <c r="J23" s="4"/>
      <c r="K23" s="4"/>
      <c r="L23" s="4"/>
      <c r="M23" s="4"/>
      <c r="N23" s="4"/>
      <c r="O23" s="4"/>
      <c r="P23" s="4"/>
      <c r="Q23" s="10"/>
    </row>
    <row r="24" spans="2:17" ht="15" customHeight="1" x14ac:dyDescent="0.3">
      <c r="B24" s="6"/>
      <c r="C24" s="6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/>
      <c r="C25" s="6"/>
      <c r="D25" s="34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/>
      <c r="C26" s="6"/>
      <c r="D26" s="34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/>
      <c r="C27" s="6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/>
      <c r="C28" s="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/>
      <c r="C29" s="6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/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/>
      <c r="C31" s="6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/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/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/>
      <c r="C34" s="6"/>
      <c r="D34" s="34"/>
      <c r="E34" s="35"/>
      <c r="F34" s="35"/>
      <c r="G34" s="35"/>
      <c r="H34" s="35"/>
      <c r="I34" s="3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/>
      <c r="C35" s="6"/>
      <c r="D35" s="31"/>
      <c r="E35" s="32"/>
      <c r="F35" s="32"/>
      <c r="G35" s="32"/>
      <c r="H35" s="32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/>
      <c r="C36" s="6"/>
      <c r="D36" s="31"/>
      <c r="E36" s="32"/>
      <c r="F36" s="32"/>
      <c r="G36" s="32"/>
      <c r="H36" s="32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/>
      <c r="C37" s="6"/>
      <c r="D37" s="31"/>
      <c r="E37" s="32"/>
      <c r="F37" s="32"/>
      <c r="G37" s="32"/>
      <c r="H37" s="32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/>
      <c r="C38" s="6"/>
      <c r="D38" s="31"/>
      <c r="E38" s="32"/>
      <c r="F38" s="32"/>
      <c r="G38" s="32"/>
      <c r="H38" s="32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6"/>
      <c r="D39" s="31"/>
      <c r="E39" s="32"/>
      <c r="F39" s="32"/>
      <c r="G39" s="32"/>
      <c r="H39" s="32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31"/>
      <c r="E40" s="32"/>
      <c r="F40" s="32"/>
      <c r="G40" s="32"/>
      <c r="H40" s="32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/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10</v>
      </c>
      <c r="K54" s="11">
        <f t="shared" ref="K54:P54" si="2">COUNTIF(K9:K53,"&gt;=70")</f>
        <v>10</v>
      </c>
      <c r="L54" s="11">
        <f t="shared" si="2"/>
        <v>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2</v>
      </c>
      <c r="K55" s="12">
        <f t="shared" ref="K55:Q55" si="4">COUNTIF(K9:K53,"&lt;70")</f>
        <v>2</v>
      </c>
      <c r="L55" s="12">
        <f t="shared" si="4"/>
        <v>4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0.83333333333333337</v>
      </c>
      <c r="K57" s="14">
        <f t="shared" ref="K57:Q57" si="6">K54/K56</f>
        <v>0.83333333333333337</v>
      </c>
      <c r="L57" s="14">
        <f t="shared" si="6"/>
        <v>0.66666666666666663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0.16666666666666666</v>
      </c>
      <c r="K58" s="13">
        <f t="shared" ref="K58:Q58" si="7">K55/K56</f>
        <v>0.16666666666666666</v>
      </c>
      <c r="L58" s="14">
        <f t="shared" si="7"/>
        <v>0.33333333333333331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125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777343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61</v>
      </c>
      <c r="E4" s="26"/>
      <c r="F4" s="26"/>
      <c r="G4" s="26"/>
      <c r="I4" t="s">
        <v>1</v>
      </c>
      <c r="J4" s="27" t="s">
        <v>79</v>
      </c>
      <c r="K4" s="27"/>
      <c r="M4" t="s">
        <v>2</v>
      </c>
      <c r="N4" s="28">
        <v>45203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77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54</v>
      </c>
      <c r="D9" s="44" t="s">
        <v>47</v>
      </c>
      <c r="E9" s="44" t="s">
        <v>47</v>
      </c>
      <c r="F9" s="44" t="s">
        <v>47</v>
      </c>
      <c r="G9" s="44" t="s">
        <v>47</v>
      </c>
      <c r="H9" s="44" t="s">
        <v>47</v>
      </c>
      <c r="I9" s="44" t="s">
        <v>47</v>
      </c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6" t="s">
        <v>90</v>
      </c>
      <c r="D10" s="44" t="s">
        <v>80</v>
      </c>
      <c r="E10" s="44" t="s">
        <v>80</v>
      </c>
      <c r="F10" s="44" t="s">
        <v>80</v>
      </c>
      <c r="G10" s="44" t="s">
        <v>80</v>
      </c>
      <c r="H10" s="44" t="s">
        <v>80</v>
      </c>
      <c r="I10" s="44" t="s">
        <v>80</v>
      </c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s="6" t="s">
        <v>65</v>
      </c>
      <c r="D11" s="44" t="s">
        <v>71</v>
      </c>
      <c r="E11" s="44" t="s">
        <v>71</v>
      </c>
      <c r="F11" s="44" t="s">
        <v>71</v>
      </c>
      <c r="G11" s="44" t="s">
        <v>71</v>
      </c>
      <c r="H11" s="44" t="s">
        <v>71</v>
      </c>
      <c r="I11" s="44" t="s">
        <v>71</v>
      </c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s="6" t="s">
        <v>66</v>
      </c>
      <c r="D12" s="44" t="s">
        <v>72</v>
      </c>
      <c r="E12" s="44" t="s">
        <v>72</v>
      </c>
      <c r="F12" s="44" t="s">
        <v>72</v>
      </c>
      <c r="G12" s="44" t="s">
        <v>72</v>
      </c>
      <c r="H12" s="44" t="s">
        <v>72</v>
      </c>
      <c r="I12" s="44" t="s">
        <v>72</v>
      </c>
      <c r="J12" s="4">
        <v>100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6" t="s">
        <v>55</v>
      </c>
      <c r="D13" s="44" t="s">
        <v>48</v>
      </c>
      <c r="E13" s="44" t="s">
        <v>48</v>
      </c>
      <c r="F13" s="44" t="s">
        <v>48</v>
      </c>
      <c r="G13" s="44" t="s">
        <v>48</v>
      </c>
      <c r="H13" s="44" t="s">
        <v>48</v>
      </c>
      <c r="I13" s="44" t="s">
        <v>48</v>
      </c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s="6" t="s">
        <v>56</v>
      </c>
      <c r="D14" s="44" t="s">
        <v>49</v>
      </c>
      <c r="E14" s="44" t="s">
        <v>49</v>
      </c>
      <c r="F14" s="44" t="s">
        <v>49</v>
      </c>
      <c r="G14" s="44" t="s">
        <v>49</v>
      </c>
      <c r="H14" s="44" t="s">
        <v>49</v>
      </c>
      <c r="I14" s="44" t="s">
        <v>49</v>
      </c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18" x14ac:dyDescent="0.3">
      <c r="B15" s="6">
        <f t="shared" si="1"/>
        <v>7</v>
      </c>
      <c r="C15" s="6" t="s">
        <v>57</v>
      </c>
      <c r="D15" s="44" t="s">
        <v>50</v>
      </c>
      <c r="E15" s="44" t="s">
        <v>50</v>
      </c>
      <c r="F15" s="44" t="s">
        <v>50</v>
      </c>
      <c r="G15" s="44" t="s">
        <v>50</v>
      </c>
      <c r="H15" s="44" t="s">
        <v>50</v>
      </c>
      <c r="I15" s="44" t="s">
        <v>50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6" t="s">
        <v>46</v>
      </c>
      <c r="D16" s="44" t="s">
        <v>45</v>
      </c>
      <c r="E16" s="44" t="s">
        <v>45</v>
      </c>
      <c r="F16" s="44" t="s">
        <v>45</v>
      </c>
      <c r="G16" s="44" t="s">
        <v>45</v>
      </c>
      <c r="H16" s="44" t="s">
        <v>45</v>
      </c>
      <c r="I16" s="44" t="s">
        <v>45</v>
      </c>
      <c r="J16" s="4">
        <v>80</v>
      </c>
      <c r="K16" s="4">
        <v>77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22.428571428571427</v>
      </c>
    </row>
    <row r="17" spans="2:17" x14ac:dyDescent="0.3">
      <c r="B17" s="6">
        <f t="shared" si="1"/>
        <v>9</v>
      </c>
      <c r="C17" s="6" t="s">
        <v>91</v>
      </c>
      <c r="D17" s="44" t="s">
        <v>81</v>
      </c>
      <c r="E17" s="44" t="s">
        <v>81</v>
      </c>
      <c r="F17" s="44" t="s">
        <v>81</v>
      </c>
      <c r="G17" s="44" t="s">
        <v>81</v>
      </c>
      <c r="H17" s="44" t="s">
        <v>81</v>
      </c>
      <c r="I17" s="44" t="s">
        <v>81</v>
      </c>
      <c r="J17" s="4">
        <v>0</v>
      </c>
      <c r="K17" s="4">
        <v>0</v>
      </c>
      <c r="L17" s="45" t="s">
        <v>101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6" t="s">
        <v>68</v>
      </c>
      <c r="D18" s="44" t="s">
        <v>74</v>
      </c>
      <c r="E18" s="44" t="s">
        <v>74</v>
      </c>
      <c r="F18" s="44" t="s">
        <v>74</v>
      </c>
      <c r="G18" s="44" t="s">
        <v>74</v>
      </c>
      <c r="H18" s="44" t="s">
        <v>74</v>
      </c>
      <c r="I18" s="44" t="s">
        <v>74</v>
      </c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3">
      <c r="B19" s="6">
        <f t="shared" si="1"/>
        <v>11</v>
      </c>
      <c r="C19" s="6" t="s">
        <v>92</v>
      </c>
      <c r="D19" s="44" t="s">
        <v>82</v>
      </c>
      <c r="E19" s="44" t="s">
        <v>82</v>
      </c>
      <c r="F19" s="44" t="s">
        <v>82</v>
      </c>
      <c r="G19" s="44" t="s">
        <v>82</v>
      </c>
      <c r="H19" s="44" t="s">
        <v>82</v>
      </c>
      <c r="I19" s="44" t="s">
        <v>82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58</v>
      </c>
      <c r="D20" s="44" t="s">
        <v>51</v>
      </c>
      <c r="E20" s="44" t="s">
        <v>51</v>
      </c>
      <c r="F20" s="44" t="s">
        <v>51</v>
      </c>
      <c r="G20" s="44" t="s">
        <v>51</v>
      </c>
      <c r="H20" s="44" t="s">
        <v>51</v>
      </c>
      <c r="I20" s="44" t="s">
        <v>51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6" t="s">
        <v>93</v>
      </c>
      <c r="D21" s="44" t="s">
        <v>83</v>
      </c>
      <c r="E21" s="44" t="s">
        <v>83</v>
      </c>
      <c r="F21" s="44" t="s">
        <v>83</v>
      </c>
      <c r="G21" s="44" t="s">
        <v>83</v>
      </c>
      <c r="H21" s="44" t="s">
        <v>83</v>
      </c>
      <c r="I21" s="44" t="s">
        <v>83</v>
      </c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3">
      <c r="B22" s="6">
        <f t="shared" si="1"/>
        <v>14</v>
      </c>
      <c r="C22" s="6" t="s">
        <v>94</v>
      </c>
      <c r="D22" s="44" t="s">
        <v>84</v>
      </c>
      <c r="E22" s="44" t="s">
        <v>84</v>
      </c>
      <c r="F22" s="44" t="s">
        <v>84</v>
      </c>
      <c r="G22" s="44" t="s">
        <v>84</v>
      </c>
      <c r="H22" s="44" t="s">
        <v>84</v>
      </c>
      <c r="I22" s="44" t="s">
        <v>84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6" t="s">
        <v>95</v>
      </c>
      <c r="D23" s="44" t="s">
        <v>85</v>
      </c>
      <c r="E23" s="44" t="s">
        <v>85</v>
      </c>
      <c r="F23" s="44" t="s">
        <v>85</v>
      </c>
      <c r="G23" s="44" t="s">
        <v>85</v>
      </c>
      <c r="H23" s="44" t="s">
        <v>85</v>
      </c>
      <c r="I23" s="44" t="s">
        <v>85</v>
      </c>
      <c r="J23" s="4">
        <v>80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22.142857142857142</v>
      </c>
    </row>
    <row r="24" spans="2:17" x14ac:dyDescent="0.3">
      <c r="B24" s="6">
        <f t="shared" si="1"/>
        <v>16</v>
      </c>
      <c r="C24" s="6" t="s">
        <v>59</v>
      </c>
      <c r="D24" s="44" t="s">
        <v>52</v>
      </c>
      <c r="E24" s="44" t="s">
        <v>52</v>
      </c>
      <c r="F24" s="44" t="s">
        <v>52</v>
      </c>
      <c r="G24" s="44" t="s">
        <v>52</v>
      </c>
      <c r="H24" s="44" t="s">
        <v>52</v>
      </c>
      <c r="I24" s="44" t="s">
        <v>52</v>
      </c>
      <c r="J24" s="4">
        <v>100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27.142857142857142</v>
      </c>
    </row>
    <row r="25" spans="2:17" x14ac:dyDescent="0.3">
      <c r="B25" s="6">
        <f t="shared" si="1"/>
        <v>17</v>
      </c>
      <c r="C25" s="6" t="s">
        <v>96</v>
      </c>
      <c r="D25" s="44" t="s">
        <v>86</v>
      </c>
      <c r="E25" s="44" t="s">
        <v>86</v>
      </c>
      <c r="F25" s="44" t="s">
        <v>86</v>
      </c>
      <c r="G25" s="44" t="s">
        <v>86</v>
      </c>
      <c r="H25" s="44" t="s">
        <v>86</v>
      </c>
      <c r="I25" s="44" t="s">
        <v>86</v>
      </c>
      <c r="J25" s="4">
        <v>90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97</v>
      </c>
      <c r="D26" s="44" t="s">
        <v>87</v>
      </c>
      <c r="E26" s="44" t="s">
        <v>87</v>
      </c>
      <c r="F26" s="44" t="s">
        <v>87</v>
      </c>
      <c r="G26" s="44" t="s">
        <v>87</v>
      </c>
      <c r="H26" s="44" t="s">
        <v>87</v>
      </c>
      <c r="I26" s="44" t="s">
        <v>87</v>
      </c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s="6" t="s">
        <v>98</v>
      </c>
      <c r="D27" s="44" t="s">
        <v>88</v>
      </c>
      <c r="E27" s="44" t="s">
        <v>88</v>
      </c>
      <c r="F27" s="44" t="s">
        <v>88</v>
      </c>
      <c r="G27" s="44" t="s">
        <v>88</v>
      </c>
      <c r="H27" s="44" t="s">
        <v>88</v>
      </c>
      <c r="I27" s="44" t="s">
        <v>88</v>
      </c>
      <c r="J27" s="4">
        <v>80</v>
      </c>
      <c r="K27" s="4">
        <v>77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22.428571428571427</v>
      </c>
    </row>
    <row r="28" spans="2:17" x14ac:dyDescent="0.3">
      <c r="B28" s="6">
        <f t="shared" si="1"/>
        <v>20</v>
      </c>
      <c r="C28" s="6" t="s">
        <v>70</v>
      </c>
      <c r="D28" s="44" t="s">
        <v>76</v>
      </c>
      <c r="E28" s="44" t="s">
        <v>76</v>
      </c>
      <c r="F28" s="44" t="s">
        <v>76</v>
      </c>
      <c r="G28" s="44" t="s">
        <v>76</v>
      </c>
      <c r="H28" s="44" t="s">
        <v>76</v>
      </c>
      <c r="I28" s="44" t="s">
        <v>76</v>
      </c>
      <c r="J28" s="4">
        <v>80</v>
      </c>
      <c r="K28" s="4">
        <v>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22.428571428571427</v>
      </c>
    </row>
    <row r="29" spans="2:17" x14ac:dyDescent="0.3">
      <c r="B29" s="6">
        <f t="shared" si="1"/>
        <v>21</v>
      </c>
      <c r="C29" s="6" t="s">
        <v>60</v>
      </c>
      <c r="D29" s="44" t="s">
        <v>53</v>
      </c>
      <c r="E29" s="44" t="s">
        <v>53</v>
      </c>
      <c r="F29" s="44" t="s">
        <v>53</v>
      </c>
      <c r="G29" s="44" t="s">
        <v>53</v>
      </c>
      <c r="H29" s="44" t="s">
        <v>53</v>
      </c>
      <c r="I29" s="44" t="s">
        <v>53</v>
      </c>
      <c r="J29" s="4">
        <v>90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24.285714285714285</v>
      </c>
    </row>
    <row r="30" spans="2:17" x14ac:dyDescent="0.3">
      <c r="B30" s="6">
        <f t="shared" si="1"/>
        <v>22</v>
      </c>
      <c r="C30" s="6" t="s">
        <v>99</v>
      </c>
      <c r="D30" s="44" t="s">
        <v>89</v>
      </c>
      <c r="E30" s="44" t="s">
        <v>89</v>
      </c>
      <c r="F30" s="44" t="s">
        <v>89</v>
      </c>
      <c r="G30" s="44" t="s">
        <v>89</v>
      </c>
      <c r="H30" s="44" t="s">
        <v>89</v>
      </c>
      <c r="I30" s="44" t="s">
        <v>89</v>
      </c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28.571428571428573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5</v>
      </c>
      <c r="L55" s="12">
        <f t="shared" si="5"/>
        <v>21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22</v>
      </c>
      <c r="K56" s="12">
        <f t="shared" ref="K56:Q56" si="6">COUNT(K9:K53)</f>
        <v>22</v>
      </c>
      <c r="L56" s="12">
        <f t="shared" si="6"/>
        <v>21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0.77272727272727271</v>
      </c>
      <c r="K57" s="14">
        <f t="shared" ref="K57:Q57" si="7">K54/K56</f>
        <v>0.77272727272727271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0.22727272727272727</v>
      </c>
      <c r="K58" s="13">
        <f t="shared" ref="K58:Q58" si="8">K55/K56</f>
        <v>0.22727272727272727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	FORMULACIO Y EVALUACION DE P</vt:lpstr>
      <vt:lpstr>METODO DEL ELEMENTO FINITO</vt:lpstr>
      <vt:lpstr>TALLER DE INVESTIGACIÓN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Francisco Pava Chipol</cp:lastModifiedBy>
  <cp:lastPrinted>2023-03-21T15:13:53Z</cp:lastPrinted>
  <dcterms:created xsi:type="dcterms:W3CDTF">2023-03-14T19:16:59Z</dcterms:created>
  <dcterms:modified xsi:type="dcterms:W3CDTF">2023-12-04T17:32:35Z</dcterms:modified>
</cp:coreProperties>
</file>