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"/>
    </mc:Choice>
  </mc:AlternateContent>
  <xr:revisionPtr revIDLastSave="0" documentId="13_ncr:1_{C5B73CE8-0826-4621-ADA7-992D6B1792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N51" i="8"/>
  <c r="N54" i="8" s="1"/>
  <c r="M51" i="8"/>
  <c r="M54" i="8" s="1"/>
  <c r="L54" i="8"/>
  <c r="N50" i="8"/>
  <c r="N53" i="8" s="1"/>
  <c r="M50" i="8"/>
  <c r="M53" i="8" s="1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2" i="8" a="1"/>
  <c r="B2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B2" i="1" a="1"/>
  <c r="B2" i="1" s="1"/>
  <c r="O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2" i="1"/>
  <c r="N52" i="1"/>
  <c r="K54" i="1"/>
  <c r="L54" i="1"/>
  <c r="M51" i="1"/>
  <c r="M54" i="1" s="1"/>
  <c r="N51" i="1"/>
  <c r="N54" i="1" s="1"/>
  <c r="K53" i="1"/>
  <c r="L53" i="1"/>
  <c r="M50" i="1"/>
  <c r="M53" i="1" s="1"/>
  <c r="N50" i="1"/>
  <c r="N53" i="1" s="1"/>
  <c r="J54" i="1"/>
  <c r="J53" i="1"/>
  <c r="J9" i="10" l="1"/>
  <c r="K9" i="10" s="1"/>
  <c r="J9" i="9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K9" i="9"/>
  <c r="O45" i="8"/>
  <c r="J54" i="7"/>
  <c r="J53" i="7"/>
  <c r="O45" i="7"/>
  <c r="K54" i="7"/>
  <c r="K53" i="7"/>
  <c r="J50" i="2"/>
  <c r="J52" i="2"/>
  <c r="O51" i="1"/>
  <c r="O50" i="1"/>
  <c r="O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9" l="1"/>
  <c r="J52" i="10"/>
  <c r="O54" i="1"/>
  <c r="J53" i="2"/>
  <c r="J51" i="10"/>
  <c r="J50" i="10"/>
  <c r="J51" i="9"/>
  <c r="J50" i="9"/>
  <c r="O52" i="7"/>
  <c r="O51" i="7"/>
  <c r="O50" i="7"/>
  <c r="J54" i="2"/>
  <c r="O53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<sst xmlns="http://schemas.openxmlformats.org/spreadsheetml/2006/main" count="488" uniqueCount="317">
  <si>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</si>
  <si>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</si>
  <si>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</si>
  <si>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</si>
  <si>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</si>
  <si>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</si>
  <si>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</si>
  <si>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</si>
  <si>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</si>
  <si>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</si>
  <si>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</si>
  <si>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</si>
  <si>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</si>
  <si>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</si>
  <si>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</si>
  <si>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</si>
  <si>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</si>
  <si>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</si>
  <si>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</si>
  <si>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</si>
  <si>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</si>
  <si>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</si>
  <si>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</si>
  <si>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</si>
  <si>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</si>
  <si>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</si>
  <si>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</si>
  <si>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</si>
  <si>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</si>
  <si>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</si>
  <si>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</si>
  <si>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</si>
  <si>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</si>
  <si>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</si>
  <si>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</si>
  <si>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</si>
  <si>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</si>
  <si>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</si>
  <si>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</si>
  <si>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</si>
  <si>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</si>
  <si>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</si>
  <si>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</si>
  <si>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</si>
  <si>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</si>
  <si>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</si>
  <si>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</si>
  <si>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</si>
  <si>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</si>
  <si>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</si>
  <si>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</si>
  <si>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</si>
  <si>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</si>
  <si>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</si>
  <si>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</si>
  <si>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</si>
  <si>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</si>
  <si>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</si>
  <si>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</si>
  <si>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</si>
  <si>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</si>
  <si>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</si>
  <si>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</si>
  <si>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</si>
  <si>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</si>
  <si>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</si>
  <si>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</si>
  <si>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</si>
  <si>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</si>
  <si>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</si>
  <si>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</si>
  <si>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</si>
  <si>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</si>
  <si>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</si>
  <si>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</si>
  <si>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</si>
  <si>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</si>
  <si>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</si>
  <si>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</si>
  <si>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</si>
  <si>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</si>
  <si>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</si>
  <si>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</si>
  <si>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</si>
  <si>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</si>
  <si>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</si>
  <si>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</si>
  <si>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</si>
  <si>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</si>
  <si>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</si>
  <si>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</si>
  <si>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</si>
  <si>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</si>
  <si>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</si>
  <si>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</si>
  <si>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</si>
  <si>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</si>
  <si>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</si>
  <si>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</si>
  <si>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</si>
  <si>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</si>
  <si>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</si>
  <si>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</si>
  <si>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</si>
  <si>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</si>
  <si>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</si>
  <si>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</si>
  <si>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</si>
  <si>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</si>
  <si>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</si>
  <si>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</si>
  <si>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</si>
  <si>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</si>
  <si>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</si>
  <si>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</si>
  <si>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</si>
  <si>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</si>
  <si>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</si>
  <si>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</si>
  <si>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</si>
  <si>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</si>
  <si>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</si>
  <si>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</si>
  <si>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</si>
  <si>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</si>
  <si>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</si>
  <si>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</si>
  <si>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</si>
  <si>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</si>
  <si>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</si>
  <si>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</si>
  <si>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</si>
  <si>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</si>
  <si>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</si>
  <si>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</si>
  <si>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</si>
  <si>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</si>
  <si>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</si>
  <si>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</si>
  <si>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</si>
  <si>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</si>
  <si>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</si>
  <si>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</si>
  <si>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</si>
  <si>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</si>
  <si>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</si>
  <si>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</si>
  <si>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</si>
  <si>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</si>
  <si>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</si>
  <si>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</si>
  <si>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</si>
  <si>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</si>
  <si>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</si>
  <si>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</si>
  <si>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</si>
  <si>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</si>
  <si>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</si>
  <si>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</si>
  <si>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</si>
  <si>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</si>
  <si>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</si>
  <si>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</si>
  <si>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</si>
  <si>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</si>
  <si>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</si>
  <si>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</si>
  <si>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</si>
  <si>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</si>
  <si>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</si>
  <si>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</si>
  <si>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</si>
  <si>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</si>
  <si>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</si>
  <si>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</si>
  <si>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</si>
  <si>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</si>
  <si>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</si>
  <si>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</si>
  <si>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</si>
  <si>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</si>
  <si>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</si>
  <si>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</si>
  <si>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</si>
  <si>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</si>
  <si>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</si>
  <si>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</si>
  <si>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</si>
  <si>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</si>
  <si>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</si>
  <si>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</si>
  <si>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</si>
  <si>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</si>
  <si>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</si>
  <si>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</si>
  <si>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</si>
  <si>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</si>
  <si>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</si>
  <si>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</si>
  <si>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</si>
  <si>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</si>
  <si>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</si>
  <si>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</si>
  <si>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</si>
  <si>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</si>
  <si>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</si>
  <si>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</si>
  <si>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</si>
  <si>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</si>
  <si>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</si>
  <si>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</si>
  <si>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</si>
  <si>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</si>
  <si>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</si>
  <si>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</si>
  <si>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</si>
  <si>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</si>
  <si>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</si>
  <si>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</si>
  <si>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</si>
  <si>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</si>
  <si>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</si>
  <si>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</si>
  <si>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</si>
  <si>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</si>
  <si>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</si>
  <si>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</si>
  <si>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</si>
  <si>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</si>
  <si>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</si>
  <si>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</si>
  <si>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</si>
  <si>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</si>
  <si>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</si>
  <si>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</si>
  <si>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</si>
  <si>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</si>
  <si>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</si>
  <si>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</si>
  <si>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</si>
  <si>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</si>
  <si>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</si>
  <si>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</si>
  <si>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</si>
  <si>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</si>
  <si>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</si>
  <si>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</si>
  <si>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</si>
  <si>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</si>
  <si>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</si>
  <si>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</si>
  <si>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</si>
  <si>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</si>
  <si>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</si>
  <si>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</si>
  <si>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</si>
  <si>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</si>
  <si>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</si>
  <si>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</si>
  <si>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</si>
  <si>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</si>
  <si>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</si>
  <si>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</si>
  <si>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</si>
  <si>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</si>
  <si>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</si>
  <si>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</si>
  <si>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</si>
  <si>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</si>
  <si>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</si>
  <si>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</si>
  <si>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</si>
  <si>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</si>
  <si>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</si>
  <si>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</si>
  <si>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</si>
  <si>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</si>
  <si>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</si>
  <si>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</si>
  <si>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</si>
  <si>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</si>
  <si>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</si>
  <si>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</si>
  <si>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</si>
  <si>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</si>
  <si>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</si>
  <si>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</si>
  <si>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</si>
  <si>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</si>
  <si>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</si>
  <si>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</si>
  <si>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</si>
  <si>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</si>
  <si>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</si>
  <si>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</si>
  <si>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</si>
  <si>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</si>
  <si>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</si>
  <si>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</si>
  <si>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</si>
  <si>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</si>
  <si>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</si>
  <si>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</si>
  <si>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</si>
  <si>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</si>
  <si>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</si>
  <si>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</si>
  <si>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</si>
  <si>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</si>
  <si>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</si>
  <si>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</si>
  <si>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</si>
  <si>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</si>
  <si>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</si>
  <si>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</si>
  <si>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HUMANOO</t>
  </si>
  <si>
    <t>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</si>
</sst>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left"/>
    </xf>
    <xf numFmtId="14" fontId="8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tabSelected="1" zoomScaleNormal="100" workbookViewId="0">
      <selection activeCell="R4" sqref="R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34" t="e" cm="1">
        <f t="array" ref="B2">B2:O30INSTITUTO TECNOLOGCIO SUPERIOR DE SAN ANDRES TUXTLA</f>
        <v>#NAME?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  <c r="P2" s="3"/>
    </row>
    <row r="3" spans="2:19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9" x14ac:dyDescent="0.35">
      <c r="C4" t="s">
        <v>0</v>
      </c>
      <c r="D4" s="36" t="s">
        <v>141</v>
      </c>
      <c r="E4" s="36"/>
      <c r="F4" s="36"/>
      <c r="G4" s="36"/>
      <c r="I4" t="s">
        <v>1</v>
      </c>
      <c r="J4" s="37" t="s">
        <v>142</v>
      </c>
      <c r="K4" s="37"/>
      <c r="M4" t="s">
        <v>2</v>
      </c>
      <c r="N4" s="50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37" t="s">
        <v>314</v>
      </c>
      <c r="E6" s="37"/>
      <c r="F6" s="37"/>
      <c r="G6" s="37"/>
      <c r="I6" s="38" t="s">
        <v>20</v>
      </c>
      <c r="J6" s="38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143</v>
      </c>
      <c r="D9" s="33" t="s">
        <v>146</v>
      </c>
      <c r="E9" s="33"/>
      <c r="F9" s="33"/>
      <c r="G9" s="33"/>
      <c r="H9" s="33"/>
      <c r="I9" s="33"/>
      <c r="J9" s="4">
        <v>100</v>
      </c>
      <c r="K9" s="4"/>
      <c r="L9" s="4"/>
      <c r="M9" s="5"/>
      <c r="N9" s="5"/>
      <c r="O9" s="19">
        <f t="shared" ref="O9:O48" si="0">SUM(J9:N9)/7</f>
        <v>14.285714285714286</v>
      </c>
      <c r="S9" s="20"/>
    </row>
    <row r="10" spans="2:19" x14ac:dyDescent="0.35">
      <c r="B10" s="7">
        <f>B9+1</f>
        <v>2</v>
      </c>
      <c r="C10" s="4" t="s">
        <v>144</v>
      </c>
      <c r="D10" s="33" t="s">
        <v>147</v>
      </c>
      <c r="E10" s="33"/>
      <c r="F10" s="33"/>
      <c r="G10" s="33"/>
      <c r="H10" s="33"/>
      <c r="I10" s="33"/>
      <c r="J10" s="4">
        <v>100</v>
      </c>
      <c r="K10" s="22"/>
      <c r="L10" s="4"/>
      <c r="M10" s="5"/>
      <c r="N10" s="5"/>
      <c r="O10" s="19">
        <f t="shared" si="0"/>
        <v>14.285714285714286</v>
      </c>
      <c r="S10" s="20"/>
    </row>
    <row r="11" spans="2:19" x14ac:dyDescent="0.35">
      <c r="B11" s="7">
        <f t="shared" ref="B11:B48" si="1">B10+1</f>
        <v>3</v>
      </c>
      <c r="C11" s="4" t="s">
        <v>145</v>
      </c>
      <c r="D11" s="33" t="s">
        <v>148</v>
      </c>
      <c r="E11" s="33"/>
      <c r="F11" s="33"/>
      <c r="G11" s="33"/>
      <c r="H11" s="33"/>
      <c r="I11" s="33"/>
      <c r="J11" s="4">
        <v>100</v>
      </c>
      <c r="K11" s="4"/>
      <c r="L11" s="4"/>
      <c r="M11" s="5"/>
      <c r="N11" s="5"/>
      <c r="O11" s="19">
        <f t="shared" si="0"/>
        <v>14.285714285714286</v>
      </c>
      <c r="S11" s="20"/>
    </row>
    <row r="12" spans="2:19" x14ac:dyDescent="0.35">
      <c r="B12" s="7">
        <f t="shared" si="1"/>
        <v>4</v>
      </c>
      <c r="C12" s="4" t="s">
        <v>150</v>
      </c>
      <c r="D12" s="33" t="s">
        <v>149</v>
      </c>
      <c r="E12" s="33"/>
      <c r="F12" s="33"/>
      <c r="G12" s="33"/>
      <c r="H12" s="33"/>
      <c r="I12" s="33"/>
      <c r="J12" s="4">
        <v>100</v>
      </c>
      <c r="K12" s="4"/>
      <c r="L12" s="4"/>
      <c r="M12" s="5"/>
      <c r="N12" s="5"/>
      <c r="O12" s="19">
        <f t="shared" si="0"/>
        <v>14.285714285714286</v>
      </c>
      <c r="S12" s="20"/>
    </row>
    <row r="13" spans="2:19" x14ac:dyDescent="0.35">
      <c r="B13" s="7">
        <f t="shared" si="1"/>
        <v>5</v>
      </c>
      <c r="C13" s="4" t="s">
        <v>152</v>
      </c>
      <c r="D13" s="33" t="s">
        <v>151</v>
      </c>
      <c r="E13" s="33"/>
      <c r="F13" s="33"/>
      <c r="G13" s="33"/>
      <c r="H13" s="33"/>
      <c r="I13" s="33"/>
      <c r="J13" s="4">
        <v>100</v>
      </c>
      <c r="K13" s="4"/>
      <c r="L13" s="4"/>
      <c r="M13" s="5"/>
      <c r="N13" s="5"/>
      <c r="O13" s="19">
        <f t="shared" si="0"/>
        <v>14.285714285714286</v>
      </c>
      <c r="S13" s="20"/>
    </row>
    <row r="14" spans="2:19" x14ac:dyDescent="0.35">
      <c r="B14" s="7">
        <f t="shared" si="1"/>
        <v>6</v>
      </c>
      <c r="C14" s="4" t="s">
        <v>154</v>
      </c>
      <c r="D14" s="33" t="s">
        <v>153</v>
      </c>
      <c r="E14" s="33"/>
      <c r="F14" s="33"/>
      <c r="G14" s="33"/>
      <c r="H14" s="33"/>
      <c r="I14" s="33"/>
      <c r="J14" s="4">
        <v>100</v>
      </c>
      <c r="K14" s="22"/>
      <c r="L14" s="22"/>
      <c r="M14" s="5"/>
      <c r="N14" s="5"/>
      <c r="O14" s="19">
        <f t="shared" si="0"/>
        <v>14.285714285714286</v>
      </c>
      <c r="S14" s="20"/>
    </row>
    <row r="15" spans="2:19" x14ac:dyDescent="0.35">
      <c r="B15" s="7">
        <f t="shared" si="1"/>
        <v>7</v>
      </c>
      <c r="C15" s="4" t="s">
        <v>155</v>
      </c>
      <c r="D15" s="33" t="s">
        <v>156</v>
      </c>
      <c r="E15" s="33"/>
      <c r="F15" s="33"/>
      <c r="G15" s="33"/>
      <c r="H15" s="33"/>
      <c r="I15" s="33"/>
      <c r="J15" s="4">
        <v>100</v>
      </c>
      <c r="K15" s="4"/>
      <c r="L15" s="4"/>
      <c r="M15" s="5"/>
      <c r="N15" s="5"/>
      <c r="O15" s="19">
        <f t="shared" si="0"/>
        <v>14.285714285714286</v>
      </c>
      <c r="S15" s="20"/>
    </row>
    <row r="16" spans="2:19" x14ac:dyDescent="0.35">
      <c r="B16" s="7">
        <f t="shared" si="1"/>
        <v>8</v>
      </c>
      <c r="C16" s="4" t="s">
        <v>157</v>
      </c>
      <c r="D16" s="33" t="s">
        <v>158</v>
      </c>
      <c r="E16" s="33"/>
      <c r="F16" s="33"/>
      <c r="G16" s="33"/>
      <c r="H16" s="33"/>
      <c r="I16" s="33"/>
      <c r="J16" s="4">
        <v>100</v>
      </c>
      <c r="K16" s="4"/>
      <c r="L16" s="4"/>
      <c r="M16" s="5"/>
      <c r="N16" s="5"/>
      <c r="O16" s="19">
        <f t="shared" si="0"/>
        <v>14.285714285714286</v>
      </c>
      <c r="S16" s="20"/>
    </row>
    <row r="17" spans="2:19" x14ac:dyDescent="0.35">
      <c r="B17" s="7">
        <f t="shared" si="1"/>
        <v>9</v>
      </c>
      <c r="C17" s="4" t="s">
        <v>159</v>
      </c>
      <c r="D17" s="33" t="s">
        <v>160</v>
      </c>
      <c r="E17" s="33"/>
      <c r="F17" s="33"/>
      <c r="G17" s="33"/>
      <c r="H17" s="33"/>
      <c r="I17" s="33"/>
      <c r="J17" s="4">
        <v>100</v>
      </c>
      <c r="K17" s="22"/>
      <c r="L17" s="22"/>
      <c r="M17" s="5"/>
      <c r="N17" s="5"/>
      <c r="O17" s="19">
        <f t="shared" si="0"/>
        <v>14.285714285714286</v>
      </c>
      <c r="S17" s="20"/>
    </row>
    <row r="18" spans="2:19" x14ac:dyDescent="0.35">
      <c r="B18" s="7">
        <f t="shared" si="1"/>
        <v>10</v>
      </c>
      <c r="C18" s="4" t="s">
        <v>161</v>
      </c>
      <c r="D18" s="33" t="s">
        <v>162</v>
      </c>
      <c r="E18" s="33"/>
      <c r="F18" s="33"/>
      <c r="G18" s="33"/>
      <c r="H18" s="33"/>
      <c r="I18" s="33"/>
      <c r="J18" s="4">
        <v>100</v>
      </c>
      <c r="K18" s="22"/>
      <c r="L18" s="22"/>
      <c r="M18" s="5"/>
      <c r="N18" s="5"/>
      <c r="O18" s="19">
        <f t="shared" si="0"/>
        <v>14.285714285714286</v>
      </c>
      <c r="S18" s="20"/>
    </row>
    <row r="19" spans="2:19" x14ac:dyDescent="0.35">
      <c r="B19" s="7">
        <f t="shared" si="1"/>
        <v>11</v>
      </c>
      <c r="C19" s="4" t="s">
        <v>163</v>
      </c>
      <c r="D19" s="33" t="s">
        <v>164</v>
      </c>
      <c r="E19" s="33"/>
      <c r="F19" s="33"/>
      <c r="G19" s="33"/>
      <c r="H19" s="33"/>
      <c r="I19" s="33"/>
      <c r="J19" s="4">
        <v>100</v>
      </c>
      <c r="K19" s="22"/>
      <c r="L19" s="22"/>
      <c r="M19" s="5"/>
      <c r="N19" s="5"/>
      <c r="O19" s="19">
        <f t="shared" si="0"/>
        <v>14.285714285714286</v>
      </c>
      <c r="S19" s="20"/>
    </row>
    <row r="20" spans="2:19" x14ac:dyDescent="0.35">
      <c r="B20" s="7">
        <f t="shared" si="1"/>
        <v>12</v>
      </c>
      <c r="C20" s="4" t="s">
        <v>165</v>
      </c>
      <c r="D20" s="33" t="s">
        <v>166</v>
      </c>
      <c r="E20" s="33"/>
      <c r="F20" s="33"/>
      <c r="G20" s="33"/>
      <c r="H20" s="33"/>
      <c r="I20" s="33"/>
      <c r="J20" s="4">
        <v>100</v>
      </c>
      <c r="K20" s="4"/>
      <c r="L20" s="4"/>
      <c r="M20" s="5"/>
      <c r="N20" s="5"/>
      <c r="O20" s="19">
        <f t="shared" si="0"/>
        <v>14.285714285714286</v>
      </c>
      <c r="S20" s="20"/>
    </row>
    <row r="21" spans="2:19" x14ac:dyDescent="0.35">
      <c r="B21" s="7">
        <f t="shared" si="1"/>
        <v>13</v>
      </c>
      <c r="C21" s="4" t="s">
        <v>167</v>
      </c>
      <c r="D21" s="33" t="s">
        <v>168</v>
      </c>
      <c r="E21" s="33"/>
      <c r="F21" s="33"/>
      <c r="G21" s="33"/>
      <c r="H21" s="33"/>
      <c r="I21" s="33"/>
      <c r="J21" s="4">
        <v>100</v>
      </c>
      <c r="K21" s="4"/>
      <c r="L21" s="4"/>
      <c r="M21" s="5"/>
      <c r="N21" s="5"/>
      <c r="O21" s="19">
        <f t="shared" si="0"/>
        <v>14.285714285714286</v>
      </c>
    </row>
    <row r="22" spans="2:19" x14ac:dyDescent="0.35">
      <c r="B22" s="7">
        <f t="shared" si="1"/>
        <v>14</v>
      </c>
      <c r="C22" s="4" t="s">
        <v>169</v>
      </c>
      <c r="D22" s="33" t="s">
        <v>170</v>
      </c>
      <c r="E22" s="33"/>
      <c r="F22" s="33"/>
      <c r="G22" s="33"/>
      <c r="H22" s="33"/>
      <c r="I22" s="33"/>
      <c r="J22" s="4">
        <v>100</v>
      </c>
      <c r="K22" s="4"/>
      <c r="L22" s="4"/>
      <c r="M22" s="5"/>
      <c r="N22" s="5"/>
      <c r="O22" s="19">
        <f t="shared" si="0"/>
        <v>14.285714285714286</v>
      </c>
    </row>
    <row r="23" spans="2:19" x14ac:dyDescent="0.35">
      <c r="B23" s="7">
        <f t="shared" si="1"/>
        <v>15</v>
      </c>
      <c r="C23" s="4" t="s">
        <v>171</v>
      </c>
      <c r="D23" s="33" t="s">
        <v>172</v>
      </c>
      <c r="E23" s="33"/>
      <c r="F23" s="33"/>
      <c r="G23" s="33"/>
      <c r="H23" s="33"/>
      <c r="I23" s="33"/>
      <c r="J23" s="4">
        <v>100</v>
      </c>
      <c r="K23" s="22"/>
      <c r="L23" s="4"/>
      <c r="M23" s="5"/>
      <c r="N23" s="5"/>
      <c r="O23" s="19">
        <f t="shared" si="0"/>
        <v>14.285714285714286</v>
      </c>
    </row>
    <row r="24" spans="2:19" x14ac:dyDescent="0.35">
      <c r="B24" s="7">
        <f t="shared" si="1"/>
        <v>16</v>
      </c>
      <c r="C24" s="4" t="s">
        <v>173</v>
      </c>
      <c r="D24" s="33" t="s">
        <v>174</v>
      </c>
      <c r="E24" s="33"/>
      <c r="F24" s="33"/>
      <c r="G24" s="33"/>
      <c r="H24" s="33"/>
      <c r="I24" s="33"/>
      <c r="J24" s="4">
        <v>100</v>
      </c>
      <c r="K24" s="22"/>
      <c r="L24" s="4"/>
      <c r="M24" s="5"/>
      <c r="N24" s="5"/>
      <c r="O24" s="19">
        <f t="shared" si="0"/>
        <v>14.285714285714286</v>
      </c>
    </row>
    <row r="25" spans="2:19" x14ac:dyDescent="0.35">
      <c r="B25" s="7">
        <f t="shared" si="1"/>
        <v>17</v>
      </c>
      <c r="C25" s="4" t="s">
        <v>175</v>
      </c>
      <c r="D25" s="33" t="s">
        <v>176</v>
      </c>
      <c r="E25" s="33"/>
      <c r="F25" s="33"/>
      <c r="G25" s="33"/>
      <c r="H25" s="33"/>
      <c r="I25" s="33"/>
      <c r="J25" s="4">
        <v>100</v>
      </c>
      <c r="K25" s="22"/>
      <c r="L25" s="4"/>
      <c r="M25" s="5"/>
      <c r="N25" s="5"/>
      <c r="O25" s="19">
        <f t="shared" si="0"/>
        <v>14.285714285714286</v>
      </c>
    </row>
    <row r="26" spans="2:19" x14ac:dyDescent="0.35">
      <c r="B26" s="7">
        <f t="shared" si="1"/>
        <v>18</v>
      </c>
      <c r="C26" s="4" t="s">
        <v>177</v>
      </c>
      <c r="D26" s="33" t="s">
        <v>178</v>
      </c>
      <c r="E26" s="33"/>
      <c r="F26" s="33"/>
      <c r="G26" s="33"/>
      <c r="H26" s="33"/>
      <c r="I26" s="33"/>
      <c r="J26" s="4">
        <v>100</v>
      </c>
      <c r="K26" s="4"/>
      <c r="L26" s="4"/>
      <c r="M26" s="5"/>
      <c r="N26" s="5"/>
      <c r="O26" s="19">
        <f t="shared" si="0"/>
        <v>14.285714285714286</v>
      </c>
    </row>
    <row r="27" spans="2:19" x14ac:dyDescent="0.35">
      <c r="B27" s="7">
        <f t="shared" si="1"/>
        <v>19</v>
      </c>
      <c r="C27" s="4" t="s">
        <v>179</v>
      </c>
      <c r="D27" s="33" t="s">
        <v>180</v>
      </c>
      <c r="E27" s="33"/>
      <c r="F27" s="33"/>
      <c r="G27" s="33"/>
      <c r="H27" s="33"/>
      <c r="I27" s="33"/>
      <c r="J27" s="4">
        <v>100</v>
      </c>
      <c r="K27" s="4"/>
      <c r="L27" s="4"/>
      <c r="M27" s="5"/>
      <c r="N27" s="5"/>
      <c r="O27" s="19">
        <f t="shared" si="0"/>
        <v>14.285714285714286</v>
      </c>
    </row>
    <row r="28" spans="2:19" x14ac:dyDescent="0.35">
      <c r="B28" s="7">
        <f t="shared" si="1"/>
        <v>20</v>
      </c>
      <c r="C28" s="4" t="s">
        <v>181</v>
      </c>
      <c r="D28" s="33" t="s">
        <v>182</v>
      </c>
      <c r="E28" s="33"/>
      <c r="F28" s="33"/>
      <c r="G28" s="33"/>
      <c r="H28" s="33"/>
      <c r="I28" s="33"/>
      <c r="J28" s="4">
        <v>100</v>
      </c>
      <c r="K28" s="4"/>
      <c r="L28" s="4"/>
      <c r="M28" s="5"/>
      <c r="N28" s="5"/>
      <c r="O28" s="19">
        <f t="shared" si="0"/>
        <v>14.285714285714286</v>
      </c>
    </row>
    <row r="29" spans="2:19" x14ac:dyDescent="0.35">
      <c r="B29" s="7">
        <f t="shared" si="1"/>
        <v>21</v>
      </c>
      <c r="C29" s="4" t="s">
        <v>183</v>
      </c>
      <c r="D29" s="33" t="s">
        <v>184</v>
      </c>
      <c r="E29" s="33"/>
      <c r="F29" s="33"/>
      <c r="G29" s="33"/>
      <c r="H29" s="33"/>
      <c r="I29" s="33"/>
      <c r="J29" s="4">
        <v>100</v>
      </c>
      <c r="K29" s="4"/>
      <c r="L29" s="4"/>
      <c r="M29" s="5"/>
      <c r="N29" s="5"/>
      <c r="O29" s="19">
        <f t="shared" si="0"/>
        <v>14.285714285714286</v>
      </c>
      <c r="S29" s="20"/>
    </row>
    <row r="30" spans="2:19" x14ac:dyDescent="0.35">
      <c r="B30" s="7">
        <f t="shared" si="1"/>
        <v>22</v>
      </c>
      <c r="C30" s="4" t="s">
        <v>185</v>
      </c>
      <c r="D30" s="33" t="s">
        <v>186</v>
      </c>
      <c r="E30" s="33"/>
      <c r="F30" s="33"/>
      <c r="G30" s="33"/>
      <c r="H30" s="33"/>
      <c r="I30" s="33"/>
      <c r="J30" s="4">
        <v>100</v>
      </c>
      <c r="K30" s="22"/>
      <c r="L30" s="22"/>
      <c r="M30" s="5"/>
      <c r="N30" s="5"/>
      <c r="O30" s="19">
        <f t="shared" si="0"/>
        <v>14.285714285714286</v>
      </c>
      <c r="S30" s="20"/>
    </row>
    <row r="31" spans="2:19" x14ac:dyDescent="0.35">
      <c r="B31" s="7">
        <f t="shared" si="1"/>
        <v>23</v>
      </c>
      <c r="C31" s="4" t="s">
        <v>187</v>
      </c>
      <c r="D31" s="33" t="s">
        <v>188</v>
      </c>
      <c r="E31" s="33"/>
      <c r="F31" s="33"/>
      <c r="G31" s="33"/>
      <c r="H31" s="33"/>
      <c r="I31" s="33"/>
      <c r="J31" s="4">
        <v>100</v>
      </c>
      <c r="K31" s="4"/>
      <c r="L31" s="5"/>
      <c r="M31" s="5"/>
      <c r="N31" s="5"/>
      <c r="O31" s="19">
        <f t="shared" si="0"/>
        <v>14.285714285714286</v>
      </c>
      <c r="S31" s="20"/>
    </row>
    <row r="32" spans="2:19" x14ac:dyDescent="0.35">
      <c r="B32" s="7">
        <f t="shared" si="1"/>
        <v>24</v>
      </c>
      <c r="C32" s="4" t="s">
        <v>189</v>
      </c>
      <c r="D32" s="33" t="s">
        <v>190</v>
      </c>
      <c r="E32" s="33"/>
      <c r="F32" s="33"/>
      <c r="G32" s="33"/>
      <c r="H32" s="33"/>
      <c r="I32" s="33"/>
      <c r="J32" s="4">
        <v>100</v>
      </c>
      <c r="K32" s="4"/>
      <c r="L32" s="5"/>
      <c r="M32" s="5"/>
      <c r="N32" s="5"/>
      <c r="O32" s="19">
        <f t="shared" si="0"/>
        <v>14.285714285714286</v>
      </c>
      <c r="S32" s="20"/>
    </row>
    <row r="33" spans="2:19" x14ac:dyDescent="0.35">
      <c r="B33" s="7">
        <f t="shared" si="1"/>
        <v>25</v>
      </c>
      <c r="C33" s="4" t="s">
        <v>87</v>
      </c>
      <c r="D33" s="33" t="s">
        <v>88</v>
      </c>
      <c r="E33" s="33"/>
      <c r="F33" s="33"/>
      <c r="G33" s="33"/>
      <c r="H33" s="33"/>
      <c r="I33" s="33"/>
      <c r="J33" s="29">
        <v>0</v>
      </c>
      <c r="K33" s="22"/>
      <c r="L33" s="5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191</v>
      </c>
      <c r="D34" s="41" t="s">
        <v>192</v>
      </c>
      <c r="E34" s="41"/>
      <c r="F34" s="41"/>
      <c r="G34" s="41"/>
      <c r="H34" s="41"/>
      <c r="I34" s="41"/>
      <c r="J34" s="4">
        <v>100</v>
      </c>
      <c r="K34" s="4"/>
      <c r="L34" s="5"/>
      <c r="M34" s="5"/>
      <c r="N34" s="5"/>
      <c r="O34" s="19">
        <f t="shared" si="0"/>
        <v>14.285714285714286</v>
      </c>
    </row>
    <row r="35" spans="2:19" x14ac:dyDescent="0.35">
      <c r="B35" s="7">
        <f t="shared" si="1"/>
        <v>27</v>
      </c>
      <c r="C35" s="25" t="s">
        <v>193</v>
      </c>
      <c r="D35" s="40" t="s">
        <v>194</v>
      </c>
      <c r="E35" s="40"/>
      <c r="F35" s="40"/>
      <c r="G35" s="40"/>
      <c r="H35" s="40"/>
      <c r="I35" s="40"/>
      <c r="J35" s="29">
        <v>0</v>
      </c>
      <c r="K35" s="4"/>
      <c r="L35" s="5"/>
      <c r="M35" s="5"/>
      <c r="N35" s="5"/>
      <c r="O35" s="19">
        <f t="shared" si="0"/>
        <v>0</v>
      </c>
    </row>
    <row r="36" spans="2:19" x14ac:dyDescent="0.35">
      <c r="B36" s="7">
        <f t="shared" si="1"/>
        <v>28</v>
      </c>
      <c r="C36" s="21"/>
      <c r="D36" s="40"/>
      <c r="E36" s="40"/>
      <c r="F36" s="40"/>
      <c r="G36" s="40"/>
      <c r="H36" s="40"/>
      <c r="I36" s="40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1"/>
      <c r="D37" s="40"/>
      <c r="E37" s="40"/>
      <c r="F37" s="40"/>
      <c r="G37" s="40"/>
      <c r="H37" s="40"/>
      <c r="I37" s="40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0"/>
      <c r="E38" s="40"/>
      <c r="F38" s="40"/>
      <c r="G38" s="40"/>
      <c r="H38" s="40"/>
      <c r="I38" s="40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2"/>
      <c r="E45" s="42"/>
      <c r="F45" s="42"/>
      <c r="G45" s="42"/>
      <c r="H45" s="42"/>
      <c r="I45" s="42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2"/>
      <c r="E46" s="42"/>
      <c r="F46" s="42"/>
      <c r="G46" s="42"/>
      <c r="H46" s="42"/>
      <c r="I46" s="42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2"/>
      <c r="E47" s="42"/>
      <c r="F47" s="42"/>
      <c r="G47" s="42"/>
      <c r="H47" s="42"/>
      <c r="I47" s="42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2"/>
      <c r="E48" s="42"/>
      <c r="F48" s="42"/>
      <c r="G48" s="42"/>
      <c r="H48" s="42"/>
      <c r="I48" s="42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8"/>
      <c r="D49" s="38"/>
      <c r="E49" s="1"/>
    </row>
    <row r="50" spans="3:15" x14ac:dyDescent="0.35">
      <c r="C50" s="38"/>
      <c r="D50" s="38"/>
      <c r="E50" s="1"/>
      <c r="H50" s="39" t="s">
        <v>17</v>
      </c>
      <c r="I50" s="39"/>
      <c r="J50" s="5">
        <v>25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8"/>
      <c r="D51" s="38"/>
      <c r="E51" s="10"/>
      <c r="H51" s="39" t="s">
        <v>18</v>
      </c>
      <c r="I51" s="39"/>
      <c r="J51" s="5">
        <v>2</v>
      </c>
      <c r="K51" s="5">
        <v>0</v>
      </c>
      <c r="L51" s="5">
        <f t="shared" ref="L51:O51" si="3">COUNTIF(L9:L49,"&lt;70")</f>
        <v>0</v>
      </c>
      <c r="M51" s="5">
        <f t="shared" si="3"/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38"/>
      <c r="D52" s="38"/>
      <c r="E52" s="38"/>
      <c r="H52" s="39" t="s">
        <v>19</v>
      </c>
      <c r="I52" s="39"/>
      <c r="J52" s="5">
        <v>27</v>
      </c>
      <c r="K52" s="5">
        <v>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38"/>
      <c r="D53" s="38"/>
      <c r="E53" s="1"/>
      <c r="H53" s="44" t="s">
        <v>14</v>
      </c>
      <c r="I53" s="44"/>
      <c r="J53" s="11">
        <f>J50/J52</f>
        <v>0.92592592592592593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38"/>
      <c r="D54" s="38"/>
      <c r="E54" s="1"/>
      <c r="H54" s="44" t="s">
        <v>15</v>
      </c>
      <c r="I54" s="44"/>
      <c r="J54" s="11">
        <f>J51/J52</f>
        <v>7.407407407407407E-2</v>
      </c>
      <c r="K54" s="13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38"/>
      <c r="D55" s="38"/>
      <c r="E55" s="10"/>
    </row>
    <row r="56" spans="3:15" x14ac:dyDescent="0.35">
      <c r="C56" s="1"/>
      <c r="D56" s="1"/>
      <c r="E56" s="10"/>
    </row>
    <row r="58" spans="3:15" x14ac:dyDescent="0.35">
      <c r="J58" s="45"/>
      <c r="K58" s="45"/>
      <c r="L58" s="45"/>
      <c r="M58" s="45"/>
      <c r="N58" s="45"/>
    </row>
    <row r="59" spans="3:15" x14ac:dyDescent="0.35">
      <c r="J59" s="43" t="s">
        <v>16</v>
      </c>
      <c r="K59" s="43"/>
      <c r="L59" s="43"/>
      <c r="M59" s="43"/>
      <c r="N59" s="43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34" t="e" cm="1">
        <f t="array" ref="B2">B2:O30INSTITUTO TECNOLOGCIO SUPERIOR DE SAN ANDRES TUXTLA</f>
        <v>#NAME?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  <c r="P2" s="3"/>
    </row>
    <row r="3" spans="2:19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9" x14ac:dyDescent="0.35">
      <c r="C4" t="s">
        <v>0</v>
      </c>
      <c r="D4" s="36" t="s">
        <v>316</v>
      </c>
      <c r="E4" s="36"/>
      <c r="F4" s="36"/>
      <c r="G4" s="36"/>
      <c r="I4" t="s">
        <v>1</v>
      </c>
      <c r="J4" s="37" t="s">
        <v>253</v>
      </c>
      <c r="K4" s="37"/>
      <c r="M4" t="s">
        <v>2</v>
      </c>
      <c r="N4" s="50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37" t="s">
        <v>314</v>
      </c>
      <c r="E6" s="37"/>
      <c r="F6" s="37"/>
      <c r="G6" s="37"/>
      <c r="I6" s="38" t="s">
        <v>20</v>
      </c>
      <c r="J6" s="38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195</v>
      </c>
      <c r="D9" s="41" t="s">
        <v>202</v>
      </c>
      <c r="E9" s="41"/>
      <c r="F9" s="41"/>
      <c r="G9" s="41"/>
      <c r="H9" s="41"/>
      <c r="I9" s="41"/>
      <c r="J9" s="4">
        <v>70</v>
      </c>
      <c r="K9" s="4"/>
      <c r="L9" s="4"/>
      <c r="M9" s="5"/>
      <c r="N9" s="5"/>
      <c r="O9" s="19">
        <f t="shared" ref="O9:O48" si="0">SUM(J9:N9)/7</f>
        <v>10</v>
      </c>
      <c r="S9" s="20"/>
    </row>
    <row r="10" spans="2:19" x14ac:dyDescent="0.35">
      <c r="B10" s="7">
        <f>B9+1</f>
        <v>2</v>
      </c>
      <c r="C10" s="4" t="s">
        <v>196</v>
      </c>
      <c r="D10" s="41" t="s">
        <v>203</v>
      </c>
      <c r="E10" s="41"/>
      <c r="F10" s="41"/>
      <c r="G10" s="41"/>
      <c r="H10" s="41"/>
      <c r="I10" s="41"/>
      <c r="J10" s="4">
        <v>92</v>
      </c>
      <c r="K10" s="4"/>
      <c r="L10" s="4"/>
      <c r="M10" s="5"/>
      <c r="N10" s="5"/>
      <c r="O10" s="19">
        <f t="shared" si="0"/>
        <v>13.142857142857142</v>
      </c>
      <c r="S10" s="20"/>
    </row>
    <row r="11" spans="2:19" x14ac:dyDescent="0.35">
      <c r="B11" s="7">
        <f t="shared" ref="B11:B48" si="1">B10+1</f>
        <v>3</v>
      </c>
      <c r="C11" s="4" t="s">
        <v>197</v>
      </c>
      <c r="D11" s="41" t="s">
        <v>204</v>
      </c>
      <c r="E11" s="41"/>
      <c r="F11" s="41"/>
      <c r="G11" s="41"/>
      <c r="H11" s="41"/>
      <c r="I11" s="41"/>
      <c r="J11" s="4">
        <v>84</v>
      </c>
      <c r="K11" s="4"/>
      <c r="L11" s="4"/>
      <c r="M11" s="5"/>
      <c r="N11" s="5"/>
      <c r="O11" s="19">
        <f t="shared" si="0"/>
        <v>12</v>
      </c>
      <c r="S11" s="20"/>
    </row>
    <row r="12" spans="2:19" x14ac:dyDescent="0.35">
      <c r="B12" s="7">
        <f t="shared" si="1"/>
        <v>4</v>
      </c>
      <c r="C12" s="4" t="s">
        <v>198</v>
      </c>
      <c r="D12" s="41" t="s">
        <v>205</v>
      </c>
      <c r="E12" s="41"/>
      <c r="F12" s="41"/>
      <c r="G12" s="41"/>
      <c r="H12" s="41"/>
      <c r="I12" s="41"/>
      <c r="J12" s="4">
        <v>80</v>
      </c>
      <c r="K12" s="4"/>
      <c r="L12" s="4"/>
      <c r="M12" s="5"/>
      <c r="N12" s="5"/>
      <c r="O12" s="19">
        <f t="shared" si="0"/>
        <v>11.428571428571429</v>
      </c>
      <c r="S12" s="20"/>
    </row>
    <row r="13" spans="2:19" x14ac:dyDescent="0.35">
      <c r="B13" s="7">
        <f t="shared" si="1"/>
        <v>5</v>
      </c>
      <c r="C13" s="4" t="s">
        <v>199</v>
      </c>
      <c r="D13" s="41" t="s">
        <v>206</v>
      </c>
      <c r="E13" s="41"/>
      <c r="F13" s="41"/>
      <c r="G13" s="41"/>
      <c r="H13" s="41"/>
      <c r="I13" s="41"/>
      <c r="J13" s="4">
        <v>72</v>
      </c>
      <c r="K13" s="4"/>
      <c r="L13" s="4"/>
      <c r="M13" s="5"/>
      <c r="N13" s="5"/>
      <c r="O13" s="19">
        <f t="shared" si="0"/>
        <v>10.285714285714286</v>
      </c>
      <c r="S13" s="20"/>
    </row>
    <row r="14" spans="2:19" x14ac:dyDescent="0.35">
      <c r="B14" s="7">
        <f t="shared" si="1"/>
        <v>6</v>
      </c>
      <c r="C14" s="4" t="s">
        <v>200</v>
      </c>
      <c r="D14" s="41" t="s">
        <v>207</v>
      </c>
      <c r="E14" s="41"/>
      <c r="F14" s="41"/>
      <c r="G14" s="41"/>
      <c r="H14" s="41"/>
      <c r="I14" s="41"/>
      <c r="J14" s="4">
        <v>84</v>
      </c>
      <c r="K14" s="4"/>
      <c r="L14" s="4"/>
      <c r="M14" s="5"/>
      <c r="N14" s="5"/>
      <c r="O14" s="19">
        <f t="shared" si="0"/>
        <v>12</v>
      </c>
      <c r="S14" s="20"/>
    </row>
    <row r="15" spans="2:19" x14ac:dyDescent="0.35">
      <c r="B15" s="7">
        <f t="shared" si="1"/>
        <v>7</v>
      </c>
      <c r="C15" s="4" t="s">
        <v>201</v>
      </c>
      <c r="D15" s="41" t="s">
        <v>208</v>
      </c>
      <c r="E15" s="41"/>
      <c r="F15" s="41"/>
      <c r="G15" s="41"/>
      <c r="H15" s="41"/>
      <c r="I15" s="41"/>
      <c r="J15" s="26">
        <v>52</v>
      </c>
      <c r="K15" s="4"/>
      <c r="L15" s="4"/>
      <c r="M15" s="5"/>
      <c r="N15" s="5"/>
      <c r="O15" s="19">
        <f t="shared" si="0"/>
        <v>7.4285714285714288</v>
      </c>
      <c r="S15" s="20"/>
    </row>
    <row r="16" spans="2:19" x14ac:dyDescent="0.35">
      <c r="B16" s="7">
        <f t="shared" si="1"/>
        <v>8</v>
      </c>
      <c r="C16" s="4" t="s">
        <v>209</v>
      </c>
      <c r="D16" s="41" t="s">
        <v>210</v>
      </c>
      <c r="E16" s="41"/>
      <c r="F16" s="41"/>
      <c r="G16" s="41"/>
      <c r="H16" s="41"/>
      <c r="I16" s="41"/>
      <c r="J16" s="4">
        <v>100</v>
      </c>
      <c r="K16" s="4"/>
      <c r="L16" s="4"/>
      <c r="M16" s="5"/>
      <c r="N16" s="5"/>
      <c r="O16" s="19">
        <f t="shared" si="0"/>
        <v>14.285714285714286</v>
      </c>
      <c r="S16" s="20"/>
    </row>
    <row r="17" spans="2:19" x14ac:dyDescent="0.35">
      <c r="B17" s="7">
        <f t="shared" si="1"/>
        <v>9</v>
      </c>
      <c r="C17" s="4" t="s">
        <v>211</v>
      </c>
      <c r="D17" s="41" t="s">
        <v>212</v>
      </c>
      <c r="E17" s="41"/>
      <c r="F17" s="41"/>
      <c r="G17" s="41"/>
      <c r="H17" s="41"/>
      <c r="I17" s="41"/>
      <c r="J17" s="4">
        <v>72</v>
      </c>
      <c r="K17" s="22"/>
      <c r="L17" s="4"/>
      <c r="M17" s="5"/>
      <c r="N17" s="5"/>
      <c r="O17" s="19">
        <f t="shared" si="0"/>
        <v>10.285714285714286</v>
      </c>
      <c r="S17" s="20"/>
    </row>
    <row r="18" spans="2:19" x14ac:dyDescent="0.35">
      <c r="B18" s="7">
        <f t="shared" si="1"/>
        <v>10</v>
      </c>
      <c r="C18" s="4" t="s">
        <v>213</v>
      </c>
      <c r="D18" s="41" t="s">
        <v>214</v>
      </c>
      <c r="E18" s="41"/>
      <c r="F18" s="41"/>
      <c r="G18" s="41"/>
      <c r="H18" s="41"/>
      <c r="I18" s="41"/>
      <c r="J18" s="4">
        <v>72</v>
      </c>
      <c r="K18" s="4"/>
      <c r="L18" s="4"/>
      <c r="M18" s="5"/>
      <c r="N18" s="5"/>
      <c r="O18" s="19">
        <f t="shared" si="0"/>
        <v>10.285714285714286</v>
      </c>
      <c r="S18" s="20"/>
    </row>
    <row r="19" spans="2:19" x14ac:dyDescent="0.35">
      <c r="B19" s="7">
        <f t="shared" si="1"/>
        <v>11</v>
      </c>
      <c r="C19" s="4" t="s">
        <v>215</v>
      </c>
      <c r="D19" s="41" t="s">
        <v>216</v>
      </c>
      <c r="E19" s="41"/>
      <c r="F19" s="41"/>
      <c r="G19" s="41"/>
      <c r="H19" s="41"/>
      <c r="I19" s="41"/>
      <c r="J19" s="4">
        <v>80</v>
      </c>
      <c r="K19" s="4"/>
      <c r="L19" s="4"/>
      <c r="M19" s="5"/>
      <c r="N19" s="5"/>
      <c r="O19" s="19">
        <f t="shared" si="0"/>
        <v>11.428571428571429</v>
      </c>
      <c r="S19" s="20"/>
    </row>
    <row r="20" spans="2:19" x14ac:dyDescent="0.35">
      <c r="B20" s="7">
        <f t="shared" si="1"/>
        <v>12</v>
      </c>
      <c r="C20" s="4" t="s">
        <v>217</v>
      </c>
      <c r="D20" s="41" t="s">
        <v>218</v>
      </c>
      <c r="E20" s="41"/>
      <c r="F20" s="41"/>
      <c r="G20" s="41"/>
      <c r="H20" s="41"/>
      <c r="I20" s="41"/>
      <c r="J20" s="4">
        <v>80</v>
      </c>
      <c r="K20" s="4"/>
      <c r="L20" s="4"/>
      <c r="M20" s="5"/>
      <c r="N20" s="5"/>
      <c r="O20" s="19">
        <f t="shared" si="0"/>
        <v>11.428571428571429</v>
      </c>
      <c r="S20" s="20"/>
    </row>
    <row r="21" spans="2:19" x14ac:dyDescent="0.35">
      <c r="B21" s="7">
        <f t="shared" si="1"/>
        <v>13</v>
      </c>
      <c r="C21" s="4" t="s">
        <v>219</v>
      </c>
      <c r="D21" s="41" t="s">
        <v>220</v>
      </c>
      <c r="E21" s="41"/>
      <c r="F21" s="41"/>
      <c r="G21" s="41"/>
      <c r="H21" s="41"/>
      <c r="I21" s="41"/>
      <c r="J21" s="27">
        <v>1</v>
      </c>
      <c r="K21" s="4"/>
      <c r="L21" s="4"/>
      <c r="M21" s="5"/>
      <c r="N21" s="5"/>
      <c r="O21" s="19">
        <f t="shared" si="0"/>
        <v>0.14285714285714285</v>
      </c>
    </row>
    <row r="22" spans="2:19" x14ac:dyDescent="0.35">
      <c r="B22" s="7">
        <f t="shared" si="1"/>
        <v>14</v>
      </c>
      <c r="C22" s="4" t="s">
        <v>221</v>
      </c>
      <c r="D22" s="41" t="s">
        <v>222</v>
      </c>
      <c r="E22" s="41"/>
      <c r="F22" s="41"/>
      <c r="G22" s="41"/>
      <c r="H22" s="41"/>
      <c r="I22" s="41"/>
      <c r="J22" s="4">
        <v>92</v>
      </c>
      <c r="K22" s="4"/>
      <c r="L22" s="4"/>
      <c r="M22" s="5"/>
      <c r="N22" s="5"/>
      <c r="O22" s="19">
        <f t="shared" si="0"/>
        <v>13.142857142857142</v>
      </c>
    </row>
    <row r="23" spans="2:19" x14ac:dyDescent="0.35">
      <c r="B23" s="7">
        <f t="shared" si="1"/>
        <v>15</v>
      </c>
      <c r="C23" s="4" t="s">
        <v>223</v>
      </c>
      <c r="D23" s="41" t="s">
        <v>224</v>
      </c>
      <c r="E23" s="41"/>
      <c r="F23" s="41"/>
      <c r="G23" s="41"/>
      <c r="H23" s="41"/>
      <c r="I23" s="41"/>
      <c r="J23" s="4">
        <v>92</v>
      </c>
      <c r="K23" s="4"/>
      <c r="L23" s="4"/>
      <c r="M23" s="5"/>
      <c r="N23" s="5"/>
      <c r="O23" s="19">
        <f t="shared" si="0"/>
        <v>13.142857142857142</v>
      </c>
    </row>
    <row r="24" spans="2:19" x14ac:dyDescent="0.35">
      <c r="B24" s="7">
        <f t="shared" si="1"/>
        <v>16</v>
      </c>
      <c r="C24" s="4" t="s">
        <v>225</v>
      </c>
      <c r="D24" s="41" t="s">
        <v>226</v>
      </c>
      <c r="E24" s="41"/>
      <c r="F24" s="41"/>
      <c r="G24" s="41"/>
      <c r="H24" s="41"/>
      <c r="I24" s="41"/>
      <c r="J24" s="26">
        <v>54</v>
      </c>
      <c r="K24" s="4"/>
      <c r="L24" s="4"/>
      <c r="M24" s="5"/>
      <c r="N24" s="5"/>
      <c r="O24" s="19">
        <f t="shared" si="0"/>
        <v>7.7142857142857144</v>
      </c>
    </row>
    <row r="25" spans="2:19" x14ac:dyDescent="0.35">
      <c r="B25" s="7">
        <f t="shared" si="1"/>
        <v>17</v>
      </c>
      <c r="C25" s="4" t="s">
        <v>227</v>
      </c>
      <c r="D25" s="41" t="s">
        <v>228</v>
      </c>
      <c r="E25" s="41"/>
      <c r="F25" s="41"/>
      <c r="G25" s="41"/>
      <c r="H25" s="41"/>
      <c r="I25" s="41"/>
      <c r="J25" s="28">
        <v>0</v>
      </c>
      <c r="K25" s="4"/>
      <c r="L25" s="4"/>
      <c r="M25" s="5"/>
      <c r="N25" s="5"/>
      <c r="O25" s="19">
        <f t="shared" si="0"/>
        <v>0</v>
      </c>
    </row>
    <row r="26" spans="2:19" x14ac:dyDescent="0.35">
      <c r="B26" s="7">
        <f t="shared" si="1"/>
        <v>18</v>
      </c>
      <c r="C26" s="4" t="s">
        <v>229</v>
      </c>
      <c r="D26" s="41" t="s">
        <v>230</v>
      </c>
      <c r="E26" s="41"/>
      <c r="F26" s="41"/>
      <c r="G26" s="41"/>
      <c r="H26" s="41"/>
      <c r="I26" s="41"/>
      <c r="J26" s="4">
        <v>84</v>
      </c>
      <c r="K26" s="4"/>
      <c r="L26" s="4"/>
      <c r="M26" s="5"/>
      <c r="N26" s="5"/>
      <c r="O26" s="19">
        <f t="shared" si="0"/>
        <v>12</v>
      </c>
    </row>
    <row r="27" spans="2:19" x14ac:dyDescent="0.35">
      <c r="B27" s="7">
        <f t="shared" si="1"/>
        <v>19</v>
      </c>
      <c r="C27" s="4" t="s">
        <v>231</v>
      </c>
      <c r="D27" s="41" t="s">
        <v>232</v>
      </c>
      <c r="E27" s="41"/>
      <c r="F27" s="41"/>
      <c r="G27" s="41"/>
      <c r="H27" s="41"/>
      <c r="I27" s="41"/>
      <c r="J27" s="4">
        <v>70</v>
      </c>
      <c r="K27" s="4"/>
      <c r="L27" s="4"/>
      <c r="M27" s="5"/>
      <c r="N27" s="5"/>
      <c r="O27" s="19">
        <f t="shared" si="0"/>
        <v>10</v>
      </c>
    </row>
    <row r="28" spans="2:19" x14ac:dyDescent="0.35">
      <c r="B28" s="7">
        <f t="shared" si="1"/>
        <v>20</v>
      </c>
      <c r="C28" s="4" t="s">
        <v>233</v>
      </c>
      <c r="D28" s="41" t="s">
        <v>234</v>
      </c>
      <c r="E28" s="41"/>
      <c r="F28" s="41"/>
      <c r="G28" s="41"/>
      <c r="H28" s="41"/>
      <c r="I28" s="41"/>
      <c r="J28" s="4">
        <v>80</v>
      </c>
      <c r="K28" s="4"/>
      <c r="L28" s="4"/>
      <c r="M28" s="5"/>
      <c r="N28" s="5"/>
      <c r="O28" s="19">
        <f t="shared" si="0"/>
        <v>11.428571428571429</v>
      </c>
    </row>
    <row r="29" spans="2:19" x14ac:dyDescent="0.35">
      <c r="B29" s="7">
        <f t="shared" si="1"/>
        <v>21</v>
      </c>
      <c r="C29" s="4" t="s">
        <v>235</v>
      </c>
      <c r="D29" s="46" t="s">
        <v>236</v>
      </c>
      <c r="E29" s="47"/>
      <c r="F29" s="47"/>
      <c r="G29" s="47"/>
      <c r="H29" s="47"/>
      <c r="I29" s="48"/>
      <c r="J29" s="29">
        <v>24</v>
      </c>
      <c r="K29" s="4"/>
      <c r="L29" s="4"/>
      <c r="M29" s="5"/>
      <c r="N29" s="5"/>
      <c r="O29" s="19">
        <f t="shared" si="0"/>
        <v>3.4285714285714284</v>
      </c>
      <c r="S29" s="20"/>
    </row>
    <row r="30" spans="2:19" x14ac:dyDescent="0.35">
      <c r="B30" s="7">
        <f t="shared" si="1"/>
        <v>22</v>
      </c>
      <c r="C30" s="4" t="s">
        <v>237</v>
      </c>
      <c r="D30" s="46" t="s">
        <v>238</v>
      </c>
      <c r="E30" s="47"/>
      <c r="F30" s="47"/>
      <c r="G30" s="47"/>
      <c r="H30" s="47"/>
      <c r="I30" s="48"/>
      <c r="J30" s="27">
        <v>1</v>
      </c>
      <c r="K30" s="4"/>
      <c r="L30" s="4"/>
      <c r="M30" s="5"/>
      <c r="N30" s="5"/>
      <c r="O30" s="19">
        <f t="shared" si="0"/>
        <v>0.14285714285714285</v>
      </c>
      <c r="S30" s="20"/>
    </row>
    <row r="31" spans="2:19" x14ac:dyDescent="0.35">
      <c r="B31" s="7">
        <f t="shared" si="1"/>
        <v>23</v>
      </c>
      <c r="C31" s="4" t="s">
        <v>239</v>
      </c>
      <c r="D31" s="41" t="s">
        <v>240</v>
      </c>
      <c r="E31" s="41"/>
      <c r="F31" s="41"/>
      <c r="G31" s="41"/>
      <c r="H31" s="41"/>
      <c r="I31" s="41"/>
      <c r="J31" s="26">
        <v>60</v>
      </c>
      <c r="K31" s="22"/>
      <c r="L31" s="22"/>
      <c r="M31" s="5"/>
      <c r="N31" s="5"/>
      <c r="O31" s="19">
        <f t="shared" si="0"/>
        <v>8.5714285714285712</v>
      </c>
      <c r="S31" s="20"/>
    </row>
    <row r="32" spans="2:19" x14ac:dyDescent="0.35">
      <c r="B32" s="7">
        <f t="shared" si="1"/>
        <v>24</v>
      </c>
      <c r="C32" s="4" t="s">
        <v>241</v>
      </c>
      <c r="D32" s="41" t="s">
        <v>242</v>
      </c>
      <c r="E32" s="41"/>
      <c r="F32" s="41"/>
      <c r="G32" s="41"/>
      <c r="H32" s="41"/>
      <c r="I32" s="41"/>
      <c r="J32" s="4">
        <v>92</v>
      </c>
      <c r="K32" s="22"/>
      <c r="L32" s="22"/>
      <c r="M32" s="5"/>
      <c r="N32" s="5"/>
      <c r="O32" s="19">
        <f t="shared" si="0"/>
        <v>13.142857142857142</v>
      </c>
      <c r="S32" s="20"/>
    </row>
    <row r="33" spans="2:19" x14ac:dyDescent="0.35">
      <c r="B33" s="7">
        <f t="shared" si="1"/>
        <v>25</v>
      </c>
      <c r="C33" s="21" t="s">
        <v>243</v>
      </c>
      <c r="D33" s="41" t="s">
        <v>244</v>
      </c>
      <c r="E33" s="41"/>
      <c r="F33" s="41"/>
      <c r="G33" s="41"/>
      <c r="H33" s="41"/>
      <c r="I33" s="41"/>
      <c r="J33" s="28">
        <v>0</v>
      </c>
      <c r="K33" s="22"/>
      <c r="L33" s="22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245</v>
      </c>
      <c r="D34" s="41" t="s">
        <v>246</v>
      </c>
      <c r="E34" s="41"/>
      <c r="F34" s="41"/>
      <c r="G34" s="41"/>
      <c r="H34" s="41"/>
      <c r="I34" s="41"/>
      <c r="J34" s="4">
        <v>70</v>
      </c>
      <c r="K34" s="22"/>
      <c r="L34" s="22"/>
      <c r="M34" s="5"/>
      <c r="N34" s="5"/>
      <c r="O34" s="19">
        <f t="shared" si="0"/>
        <v>10</v>
      </c>
    </row>
    <row r="35" spans="2:19" x14ac:dyDescent="0.35">
      <c r="B35" s="7">
        <f t="shared" si="1"/>
        <v>27</v>
      </c>
      <c r="C35" s="25" t="s">
        <v>247</v>
      </c>
      <c r="D35" s="40" t="s">
        <v>248</v>
      </c>
      <c r="E35" s="40"/>
      <c r="F35" s="40"/>
      <c r="G35" s="40"/>
      <c r="H35" s="40"/>
      <c r="I35" s="40"/>
      <c r="J35" s="4">
        <v>92</v>
      </c>
      <c r="K35" s="22"/>
      <c r="L35" s="22"/>
      <c r="M35" s="5"/>
      <c r="N35" s="5"/>
      <c r="O35" s="19">
        <f t="shared" si="0"/>
        <v>13.142857142857142</v>
      </c>
    </row>
    <row r="36" spans="2:19" x14ac:dyDescent="0.35">
      <c r="B36" s="7">
        <f t="shared" si="1"/>
        <v>28</v>
      </c>
      <c r="C36" s="21" t="s">
        <v>249</v>
      </c>
      <c r="D36" s="40" t="s">
        <v>250</v>
      </c>
      <c r="E36" s="40"/>
      <c r="F36" s="40"/>
      <c r="G36" s="40"/>
      <c r="H36" s="40"/>
      <c r="I36" s="40"/>
      <c r="J36" s="4">
        <v>72</v>
      </c>
      <c r="K36" s="22"/>
      <c r="L36" s="22"/>
      <c r="M36" s="5"/>
      <c r="N36" s="5"/>
      <c r="O36" s="19">
        <f t="shared" si="0"/>
        <v>10.285714285714286</v>
      </c>
    </row>
    <row r="37" spans="2:19" x14ac:dyDescent="0.35">
      <c r="B37" s="7">
        <f t="shared" si="1"/>
        <v>29</v>
      </c>
      <c r="C37" s="21" t="s">
        <v>251</v>
      </c>
      <c r="D37" s="40" t="s">
        <v>252</v>
      </c>
      <c r="E37" s="40"/>
      <c r="F37" s="40"/>
      <c r="G37" s="40"/>
      <c r="H37" s="40"/>
      <c r="I37" s="40"/>
      <c r="J37" s="28">
        <v>0</v>
      </c>
      <c r="K37" s="22"/>
      <c r="L37" s="22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0"/>
      <c r="E38" s="40"/>
      <c r="F38" s="40"/>
      <c r="G38" s="40"/>
      <c r="H38" s="40"/>
      <c r="I38" s="40"/>
      <c r="J38" s="5"/>
      <c r="K38" s="22"/>
      <c r="L38" s="22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5"/>
      <c r="K39" s="22"/>
      <c r="L39" s="22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5"/>
      <c r="K40" s="4"/>
      <c r="L40" s="4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3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5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2"/>
      <c r="E45" s="42"/>
      <c r="F45" s="42"/>
      <c r="G45" s="42"/>
      <c r="H45" s="42"/>
      <c r="I45" s="42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2"/>
      <c r="E46" s="42"/>
      <c r="F46" s="42"/>
      <c r="G46" s="42"/>
      <c r="H46" s="42"/>
      <c r="I46" s="42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2"/>
      <c r="E47" s="42"/>
      <c r="F47" s="42"/>
      <c r="G47" s="42"/>
      <c r="H47" s="42"/>
      <c r="I47" s="42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2"/>
      <c r="E48" s="42"/>
      <c r="F48" s="42"/>
      <c r="G48" s="42"/>
      <c r="H48" s="42"/>
      <c r="I48" s="42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8"/>
      <c r="D49" s="38"/>
      <c r="E49" s="1"/>
    </row>
    <row r="50" spans="3:15" x14ac:dyDescent="0.35">
      <c r="C50" s="38"/>
      <c r="D50" s="38"/>
      <c r="E50" s="1"/>
      <c r="H50" s="39" t="s">
        <v>17</v>
      </c>
      <c r="I50" s="39"/>
      <c r="J50" s="5">
        <v>22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8"/>
      <c r="D51" s="38"/>
      <c r="E51" s="10"/>
      <c r="H51" s="39" t="s">
        <v>18</v>
      </c>
      <c r="I51" s="39"/>
      <c r="J51" s="5">
        <v>7</v>
      </c>
      <c r="K51" s="5">
        <v>0</v>
      </c>
      <c r="L51" s="5">
        <v>0</v>
      </c>
      <c r="M51" s="5">
        <f t="shared" ref="M51:N51" si="3">COUNTIF(M9:M49,"&lt;70")</f>
        <v>0</v>
      </c>
      <c r="N51" s="5">
        <f t="shared" si="3"/>
        <v>0</v>
      </c>
      <c r="O51" s="16">
        <f t="shared" ref="O51" si="4">COUNTIF(O9:O49,"&lt;70")</f>
        <v>40</v>
      </c>
    </row>
    <row r="52" spans="3:15" x14ac:dyDescent="0.35">
      <c r="C52" s="38"/>
      <c r="D52" s="38"/>
      <c r="E52" s="38"/>
      <c r="H52" s="39" t="s">
        <v>19</v>
      </c>
      <c r="I52" s="39"/>
      <c r="J52" s="5">
        <v>29</v>
      </c>
      <c r="K52" s="5">
        <v>0</v>
      </c>
      <c r="L52" s="5">
        <v>0</v>
      </c>
      <c r="M52" s="5">
        <f t="shared" ref="M52:N52" si="5">COUNT(M9:M48)</f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35">
      <c r="C53" s="38"/>
      <c r="D53" s="38"/>
      <c r="E53" s="1"/>
      <c r="H53" s="44" t="s">
        <v>14</v>
      </c>
      <c r="I53" s="44"/>
      <c r="J53" s="11">
        <f>J50/J52</f>
        <v>0.75862068965517238</v>
      </c>
      <c r="K53" s="13" t="e">
        <f t="shared" ref="K53:O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0</v>
      </c>
    </row>
    <row r="54" spans="3:15" x14ac:dyDescent="0.35">
      <c r="C54" s="38"/>
      <c r="D54" s="38"/>
      <c r="E54" s="1"/>
      <c r="H54" s="44" t="s">
        <v>15</v>
      </c>
      <c r="I54" s="44"/>
      <c r="J54" s="11">
        <f>J51/J52</f>
        <v>0.2413793103448276</v>
      </c>
      <c r="K54" s="11" t="e">
        <f t="shared" ref="K54:N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1</v>
      </c>
    </row>
    <row r="55" spans="3:15" x14ac:dyDescent="0.35">
      <c r="C55" s="38"/>
      <c r="D55" s="38"/>
      <c r="E55" s="10"/>
    </row>
    <row r="56" spans="3:15" x14ac:dyDescent="0.35">
      <c r="C56" s="1"/>
      <c r="D56" s="1"/>
      <c r="E56" s="10"/>
    </row>
    <row r="58" spans="3:15" x14ac:dyDescent="0.35">
      <c r="J58" s="45"/>
      <c r="K58" s="45"/>
      <c r="L58" s="45"/>
      <c r="M58" s="45"/>
      <c r="N58" s="45"/>
    </row>
    <row r="59" spans="3:15" x14ac:dyDescent="0.35">
      <c r="J59" s="43" t="s">
        <v>16</v>
      </c>
      <c r="K59" s="43"/>
      <c r="L59" s="43"/>
      <c r="M59" s="43"/>
      <c r="N59" s="43"/>
    </row>
  </sheetData>
  <mergeCells count="61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zoomScale="70" zoomScaleNormal="70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</cols>
  <sheetData>
    <row r="2" spans="2:19" ht="15.5" x14ac:dyDescent="0.35">
      <c r="B2" s="34" t="e" cm="1">
        <f t="array" ref="B2">B2:O30INSTITUTO TECNOLOGCIO SUPERIOR DE SAN ANDRES TUXTLA</f>
        <v>#NAME?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  <c r="P2" s="3"/>
    </row>
    <row r="3" spans="2:19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2:19" x14ac:dyDescent="0.35">
      <c r="C4" t="s">
        <v>0</v>
      </c>
      <c r="D4" s="36" t="s">
        <v>315</v>
      </c>
      <c r="E4" s="36"/>
      <c r="F4" s="36"/>
      <c r="G4" s="36"/>
      <c r="I4" t="s">
        <v>1</v>
      </c>
      <c r="J4" s="37" t="s">
        <v>137</v>
      </c>
      <c r="K4" s="37"/>
      <c r="M4" t="s">
        <v>2</v>
      </c>
      <c r="N4" s="50">
        <v>45205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37" t="s">
        <v>314</v>
      </c>
      <c r="E6" s="37"/>
      <c r="F6" s="37"/>
      <c r="G6" s="37"/>
      <c r="I6" s="38" t="s">
        <v>20</v>
      </c>
      <c r="J6" s="38"/>
      <c r="K6" s="9" t="s">
        <v>28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254</v>
      </c>
      <c r="D9" s="49" t="s">
        <v>255</v>
      </c>
      <c r="E9" s="49"/>
      <c r="F9" s="49"/>
      <c r="G9" s="49"/>
      <c r="H9" s="49"/>
      <c r="I9" s="49"/>
      <c r="J9" s="30">
        <v>80</v>
      </c>
      <c r="K9" s="4"/>
      <c r="L9" s="4"/>
      <c r="M9" s="5"/>
      <c r="N9" s="5"/>
      <c r="O9" s="19">
        <f t="shared" ref="O9:O48" si="0">SUM(J9:N9)/7</f>
        <v>11.428571428571429</v>
      </c>
      <c r="S9" s="20"/>
    </row>
    <row r="10" spans="2:19" x14ac:dyDescent="0.35">
      <c r="B10" s="7">
        <f>B9+1</f>
        <v>2</v>
      </c>
      <c r="C10" s="4" t="s">
        <v>256</v>
      </c>
      <c r="D10" s="49" t="s">
        <v>257</v>
      </c>
      <c r="E10" s="49"/>
      <c r="F10" s="49"/>
      <c r="G10" s="49"/>
      <c r="H10" s="49"/>
      <c r="I10" s="49"/>
      <c r="J10" s="32">
        <v>0</v>
      </c>
      <c r="K10" s="4"/>
      <c r="L10" s="4"/>
      <c r="M10" s="5"/>
      <c r="N10" s="5"/>
      <c r="O10" s="19">
        <f t="shared" si="0"/>
        <v>0</v>
      </c>
      <c r="S10" s="20"/>
    </row>
    <row r="11" spans="2:19" x14ac:dyDescent="0.35">
      <c r="B11" s="7">
        <f t="shared" ref="B11:B48" si="1">B10+1</f>
        <v>3</v>
      </c>
      <c r="C11" s="4" t="s">
        <v>258</v>
      </c>
      <c r="D11" s="49" t="s">
        <v>259</v>
      </c>
      <c r="E11" s="49"/>
      <c r="F11" s="49"/>
      <c r="G11" s="49"/>
      <c r="H11" s="49"/>
      <c r="I11" s="49"/>
      <c r="J11" s="31">
        <v>45</v>
      </c>
      <c r="K11" s="4"/>
      <c r="L11" s="4"/>
      <c r="M11" s="5"/>
      <c r="N11" s="5"/>
      <c r="O11" s="19">
        <f t="shared" si="0"/>
        <v>6.4285714285714288</v>
      </c>
      <c r="S11" s="20"/>
    </row>
    <row r="12" spans="2:19" x14ac:dyDescent="0.35">
      <c r="B12" s="7">
        <f t="shared" si="1"/>
        <v>4</v>
      </c>
      <c r="C12" s="4" t="s">
        <v>260</v>
      </c>
      <c r="D12" s="49" t="s">
        <v>261</v>
      </c>
      <c r="E12" s="49"/>
      <c r="F12" s="49"/>
      <c r="G12" s="49"/>
      <c r="H12" s="49"/>
      <c r="I12" s="49"/>
      <c r="J12" s="30">
        <v>76</v>
      </c>
      <c r="K12" s="4"/>
      <c r="L12" s="4"/>
      <c r="M12" s="5"/>
      <c r="N12" s="5"/>
      <c r="O12" s="19">
        <f t="shared" si="0"/>
        <v>10.857142857142858</v>
      </c>
      <c r="S12" s="20"/>
    </row>
    <row r="13" spans="2:19" x14ac:dyDescent="0.35">
      <c r="B13" s="7">
        <f t="shared" si="1"/>
        <v>5</v>
      </c>
      <c r="C13" s="4" t="s">
        <v>262</v>
      </c>
      <c r="D13" s="49" t="s">
        <v>263</v>
      </c>
      <c r="E13" s="49"/>
      <c r="F13" s="49"/>
      <c r="G13" s="49"/>
      <c r="H13" s="49"/>
      <c r="I13" s="49"/>
      <c r="J13" s="30">
        <v>80</v>
      </c>
      <c r="K13" s="4"/>
      <c r="L13" s="4"/>
      <c r="M13" s="5"/>
      <c r="N13" s="5"/>
      <c r="O13" s="19">
        <f t="shared" si="0"/>
        <v>11.428571428571429</v>
      </c>
      <c r="S13" s="20"/>
    </row>
    <row r="14" spans="2:19" x14ac:dyDescent="0.35">
      <c r="B14" s="7">
        <f t="shared" si="1"/>
        <v>6</v>
      </c>
      <c r="C14" s="4" t="s">
        <v>264</v>
      </c>
      <c r="D14" s="49" t="s">
        <v>265</v>
      </c>
      <c r="E14" s="49"/>
      <c r="F14" s="49"/>
      <c r="G14" s="49"/>
      <c r="H14" s="49"/>
      <c r="I14" s="49"/>
      <c r="J14" s="30">
        <v>80</v>
      </c>
      <c r="K14" s="22"/>
      <c r="L14" s="22"/>
      <c r="M14" s="5"/>
      <c r="N14" s="5"/>
      <c r="O14" s="19">
        <f t="shared" si="0"/>
        <v>11.428571428571429</v>
      </c>
      <c r="S14" s="20"/>
    </row>
    <row r="15" spans="2:19" x14ac:dyDescent="0.35">
      <c r="B15" s="7">
        <f t="shared" si="1"/>
        <v>7</v>
      </c>
      <c r="C15" s="4" t="s">
        <v>266</v>
      </c>
      <c r="D15" s="49" t="s">
        <v>267</v>
      </c>
      <c r="E15" s="49"/>
      <c r="F15" s="49"/>
      <c r="G15" s="49"/>
      <c r="H15" s="49"/>
      <c r="I15" s="49"/>
      <c r="J15" s="30">
        <v>88</v>
      </c>
      <c r="K15" s="22"/>
      <c r="L15" s="22"/>
      <c r="M15" s="5"/>
      <c r="N15" s="5"/>
      <c r="O15" s="19">
        <f t="shared" si="0"/>
        <v>12.571428571428571</v>
      </c>
      <c r="S15" s="20"/>
    </row>
    <row r="16" spans="2:19" x14ac:dyDescent="0.35">
      <c r="B16" s="7">
        <f t="shared" si="1"/>
        <v>8</v>
      </c>
      <c r="C16" s="4" t="s">
        <v>268</v>
      </c>
      <c r="D16" s="49" t="s">
        <v>269</v>
      </c>
      <c r="E16" s="49"/>
      <c r="F16" s="49"/>
      <c r="G16" s="49"/>
      <c r="H16" s="49"/>
      <c r="I16" s="49"/>
      <c r="J16" s="30">
        <v>76</v>
      </c>
      <c r="K16" s="22"/>
      <c r="L16" s="22"/>
      <c r="M16" s="5"/>
      <c r="N16" s="5"/>
      <c r="O16" s="19">
        <f t="shared" si="0"/>
        <v>10.857142857142858</v>
      </c>
      <c r="S16" s="20"/>
    </row>
    <row r="17" spans="2:19" x14ac:dyDescent="0.35">
      <c r="B17" s="7">
        <f t="shared" si="1"/>
        <v>9</v>
      </c>
      <c r="C17" s="4" t="s">
        <v>270</v>
      </c>
      <c r="D17" s="49" t="s">
        <v>271</v>
      </c>
      <c r="E17" s="49"/>
      <c r="F17" s="49"/>
      <c r="G17" s="49"/>
      <c r="H17" s="49"/>
      <c r="I17" s="49"/>
      <c r="J17" s="30">
        <v>96</v>
      </c>
      <c r="K17" s="22"/>
      <c r="L17" s="22"/>
      <c r="M17" s="5"/>
      <c r="N17" s="5"/>
      <c r="O17" s="19">
        <f t="shared" si="0"/>
        <v>13.714285714285714</v>
      </c>
      <c r="S17" s="20"/>
    </row>
    <row r="18" spans="2:19" x14ac:dyDescent="0.35">
      <c r="B18" s="7">
        <f t="shared" si="1"/>
        <v>10</v>
      </c>
      <c r="C18" s="4" t="s">
        <v>272</v>
      </c>
      <c r="D18" s="49" t="s">
        <v>273</v>
      </c>
      <c r="E18" s="49"/>
      <c r="F18" s="49"/>
      <c r="G18" s="49"/>
      <c r="H18" s="49"/>
      <c r="I18" s="49"/>
      <c r="J18" s="30">
        <v>80</v>
      </c>
      <c r="K18" s="22"/>
      <c r="L18" s="22"/>
      <c r="M18" s="5"/>
      <c r="N18" s="5"/>
      <c r="O18" s="19">
        <f t="shared" si="0"/>
        <v>11.428571428571429</v>
      </c>
      <c r="S18" s="20"/>
    </row>
    <row r="19" spans="2:19" x14ac:dyDescent="0.35">
      <c r="B19" s="7">
        <f t="shared" si="1"/>
        <v>11</v>
      </c>
      <c r="C19" s="4" t="s">
        <v>274</v>
      </c>
      <c r="D19" s="49" t="s">
        <v>275</v>
      </c>
      <c r="E19" s="49"/>
      <c r="F19" s="49"/>
      <c r="G19" s="49"/>
      <c r="H19" s="49"/>
      <c r="I19" s="49"/>
      <c r="J19" s="32">
        <v>43</v>
      </c>
      <c r="K19" s="22"/>
      <c r="L19" s="22"/>
      <c r="M19" s="5"/>
      <c r="N19" s="5"/>
      <c r="O19" s="19">
        <f t="shared" si="0"/>
        <v>6.1428571428571432</v>
      </c>
      <c r="S19" s="20"/>
    </row>
    <row r="20" spans="2:19" x14ac:dyDescent="0.35">
      <c r="B20" s="7">
        <f t="shared" si="1"/>
        <v>12</v>
      </c>
      <c r="C20" s="4" t="s">
        <v>276</v>
      </c>
      <c r="D20" s="49" t="s">
        <v>277</v>
      </c>
      <c r="E20" s="49"/>
      <c r="F20" s="49"/>
      <c r="G20" s="49"/>
      <c r="H20" s="49"/>
      <c r="I20" s="49"/>
      <c r="J20" s="30">
        <v>96</v>
      </c>
      <c r="K20" s="22"/>
      <c r="L20" s="22"/>
      <c r="M20" s="5"/>
      <c r="N20" s="5"/>
      <c r="O20" s="19">
        <f t="shared" si="0"/>
        <v>13.714285714285714</v>
      </c>
      <c r="S20" s="20"/>
    </row>
    <row r="21" spans="2:19" x14ac:dyDescent="0.35">
      <c r="B21" s="7">
        <f t="shared" si="1"/>
        <v>13</v>
      </c>
      <c r="C21" s="4" t="s">
        <v>278</v>
      </c>
      <c r="D21" s="49" t="s">
        <v>279</v>
      </c>
      <c r="E21" s="49"/>
      <c r="F21" s="49"/>
      <c r="G21" s="49"/>
      <c r="H21" s="49"/>
      <c r="I21" s="49"/>
      <c r="J21" s="30">
        <v>85</v>
      </c>
      <c r="K21" s="4"/>
      <c r="L21" s="4"/>
      <c r="M21" s="5"/>
      <c r="N21" s="5"/>
      <c r="O21" s="19">
        <f t="shared" si="0"/>
        <v>12.142857142857142</v>
      </c>
    </row>
    <row r="22" spans="2:19" x14ac:dyDescent="0.35">
      <c r="B22" s="7">
        <f t="shared" si="1"/>
        <v>14</v>
      </c>
      <c r="C22" s="4" t="s">
        <v>280</v>
      </c>
      <c r="D22" s="49" t="s">
        <v>281</v>
      </c>
      <c r="E22" s="49"/>
      <c r="F22" s="49"/>
      <c r="G22" s="49"/>
      <c r="H22" s="49"/>
      <c r="I22" s="49"/>
      <c r="J22" s="30">
        <v>84</v>
      </c>
      <c r="K22" s="4"/>
      <c r="L22" s="4"/>
      <c r="M22" s="5"/>
      <c r="N22" s="5"/>
      <c r="O22" s="19">
        <f t="shared" si="0"/>
        <v>12</v>
      </c>
    </row>
    <row r="23" spans="2:19" x14ac:dyDescent="0.35">
      <c r="B23" s="7">
        <f t="shared" si="1"/>
        <v>15</v>
      </c>
      <c r="C23" s="4" t="s">
        <v>282</v>
      </c>
      <c r="D23" s="49" t="s">
        <v>283</v>
      </c>
      <c r="E23" s="49"/>
      <c r="F23" s="49"/>
      <c r="G23" s="49"/>
      <c r="H23" s="49"/>
      <c r="I23" s="49"/>
      <c r="J23" s="30">
        <v>88</v>
      </c>
      <c r="K23" s="4"/>
      <c r="L23" s="4"/>
      <c r="M23" s="5"/>
      <c r="N23" s="5"/>
      <c r="O23" s="19">
        <f t="shared" si="0"/>
        <v>12.571428571428571</v>
      </c>
    </row>
    <row r="24" spans="2:19" x14ac:dyDescent="0.35">
      <c r="B24" s="7">
        <f t="shared" si="1"/>
        <v>16</v>
      </c>
      <c r="C24" s="4" t="s">
        <v>284</v>
      </c>
      <c r="D24" s="49" t="s">
        <v>285</v>
      </c>
      <c r="E24" s="49"/>
      <c r="F24" s="49"/>
      <c r="G24" s="49"/>
      <c r="H24" s="49"/>
      <c r="I24" s="49"/>
      <c r="J24" s="30">
        <v>58</v>
      </c>
      <c r="K24" s="4"/>
      <c r="L24" s="4"/>
      <c r="M24" s="5"/>
      <c r="N24" s="5"/>
      <c r="O24" s="19">
        <f t="shared" si="0"/>
        <v>8.2857142857142865</v>
      </c>
    </row>
    <row r="25" spans="2:19" x14ac:dyDescent="0.35">
      <c r="B25" s="7">
        <f t="shared" si="1"/>
        <v>17</v>
      </c>
      <c r="C25" s="4" t="s">
        <v>286</v>
      </c>
      <c r="D25" s="49" t="s">
        <v>287</v>
      </c>
      <c r="E25" s="49"/>
      <c r="F25" s="49"/>
      <c r="G25" s="49"/>
      <c r="H25" s="49"/>
      <c r="I25" s="49"/>
      <c r="J25" s="30">
        <v>76</v>
      </c>
      <c r="K25" s="4"/>
      <c r="L25" s="4"/>
      <c r="M25" s="5"/>
      <c r="N25" s="5"/>
      <c r="O25" s="19">
        <f t="shared" si="0"/>
        <v>10.857142857142858</v>
      </c>
    </row>
    <row r="26" spans="2:19" x14ac:dyDescent="0.35">
      <c r="B26" s="7">
        <f t="shared" si="1"/>
        <v>18</v>
      </c>
      <c r="C26" s="4" t="s">
        <v>288</v>
      </c>
      <c r="D26" s="49" t="s">
        <v>289</v>
      </c>
      <c r="E26" s="49"/>
      <c r="F26" s="49"/>
      <c r="G26" s="49"/>
      <c r="H26" s="49"/>
      <c r="I26" s="49"/>
      <c r="J26" s="30">
        <v>80</v>
      </c>
      <c r="K26" s="4"/>
      <c r="L26" s="4"/>
      <c r="M26" s="5"/>
      <c r="N26" s="5"/>
      <c r="O26" s="19">
        <f t="shared" si="0"/>
        <v>11.428571428571429</v>
      </c>
    </row>
    <row r="27" spans="2:19" x14ac:dyDescent="0.35">
      <c r="B27" s="7">
        <f t="shared" si="1"/>
        <v>19</v>
      </c>
      <c r="C27" s="4" t="s">
        <v>290</v>
      </c>
      <c r="D27" s="41" t="s">
        <v>291</v>
      </c>
      <c r="E27" s="41"/>
      <c r="F27" s="41"/>
      <c r="G27" s="41"/>
      <c r="H27" s="41"/>
      <c r="I27" s="41"/>
      <c r="J27" s="5">
        <v>100</v>
      </c>
      <c r="K27" s="4"/>
      <c r="L27" s="5"/>
      <c r="M27" s="5"/>
      <c r="N27" s="5"/>
      <c r="O27" s="19">
        <f t="shared" si="0"/>
        <v>14.285714285714286</v>
      </c>
    </row>
    <row r="28" spans="2:19" x14ac:dyDescent="0.35">
      <c r="B28" s="7">
        <f t="shared" si="1"/>
        <v>20</v>
      </c>
      <c r="C28" s="4" t="s">
        <v>292</v>
      </c>
      <c r="D28" s="41" t="s">
        <v>293</v>
      </c>
      <c r="E28" s="41"/>
      <c r="F28" s="41"/>
      <c r="G28" s="41"/>
      <c r="H28" s="41"/>
      <c r="I28" s="41"/>
      <c r="J28" s="31">
        <v>0</v>
      </c>
      <c r="K28" s="4"/>
      <c r="L28" s="5"/>
      <c r="M28" s="5"/>
      <c r="N28" s="5"/>
      <c r="O28" s="19">
        <f t="shared" si="0"/>
        <v>0</v>
      </c>
    </row>
    <row r="29" spans="2:19" x14ac:dyDescent="0.35">
      <c r="B29" s="7">
        <f t="shared" si="1"/>
        <v>21</v>
      </c>
      <c r="C29" s="4" t="s">
        <v>294</v>
      </c>
      <c r="D29" s="46" t="s">
        <v>295</v>
      </c>
      <c r="E29" s="47"/>
      <c r="F29" s="47"/>
      <c r="G29" s="47"/>
      <c r="H29" s="47"/>
      <c r="I29" s="48"/>
      <c r="J29" s="5">
        <v>76</v>
      </c>
      <c r="K29" s="4"/>
      <c r="L29" s="5"/>
      <c r="M29" s="5"/>
      <c r="N29" s="5"/>
      <c r="O29" s="19">
        <f t="shared" si="0"/>
        <v>10.857142857142858</v>
      </c>
      <c r="S29" s="20"/>
    </row>
    <row r="30" spans="2:19" x14ac:dyDescent="0.35">
      <c r="B30" s="7">
        <f t="shared" si="1"/>
        <v>22</v>
      </c>
      <c r="C30" s="4" t="s">
        <v>296</v>
      </c>
      <c r="D30" s="46" t="s">
        <v>297</v>
      </c>
      <c r="E30" s="47"/>
      <c r="F30" s="47"/>
      <c r="G30" s="47"/>
      <c r="H30" s="47"/>
      <c r="I30" s="48"/>
      <c r="J30" s="5">
        <v>88</v>
      </c>
      <c r="K30" s="4"/>
      <c r="L30" s="5"/>
      <c r="M30" s="5"/>
      <c r="N30" s="5"/>
      <c r="O30" s="19">
        <f t="shared" si="0"/>
        <v>12.571428571428571</v>
      </c>
      <c r="S30" s="20"/>
    </row>
    <row r="31" spans="2:19" x14ac:dyDescent="0.35">
      <c r="B31" s="7">
        <f t="shared" si="1"/>
        <v>23</v>
      </c>
      <c r="C31" s="4" t="s">
        <v>298</v>
      </c>
      <c r="D31" s="41" t="s">
        <v>299</v>
      </c>
      <c r="E31" s="41"/>
      <c r="F31" s="41"/>
      <c r="G31" s="41"/>
      <c r="H31" s="41"/>
      <c r="I31" s="41"/>
      <c r="J31" s="31">
        <v>0</v>
      </c>
      <c r="K31" s="4"/>
      <c r="L31" s="5"/>
      <c r="M31" s="5"/>
      <c r="N31" s="5"/>
      <c r="O31" s="19">
        <f t="shared" si="0"/>
        <v>0</v>
      </c>
      <c r="S31" s="20"/>
    </row>
    <row r="32" spans="2:19" x14ac:dyDescent="0.35">
      <c r="B32" s="7">
        <f t="shared" si="1"/>
        <v>24</v>
      </c>
      <c r="C32" s="4" t="s">
        <v>300</v>
      </c>
      <c r="D32" s="41" t="s">
        <v>301</v>
      </c>
      <c r="E32" s="41"/>
      <c r="F32" s="41"/>
      <c r="G32" s="41"/>
      <c r="H32" s="41"/>
      <c r="I32" s="41"/>
      <c r="J32" s="5">
        <v>70</v>
      </c>
      <c r="K32" s="4"/>
      <c r="L32" s="5"/>
      <c r="M32" s="5"/>
      <c r="N32" s="5"/>
      <c r="O32" s="19">
        <f t="shared" si="0"/>
        <v>10</v>
      </c>
      <c r="S32" s="20"/>
    </row>
    <row r="33" spans="2:19" x14ac:dyDescent="0.35">
      <c r="B33" s="7">
        <f t="shared" si="1"/>
        <v>25</v>
      </c>
      <c r="C33" s="21" t="s">
        <v>302</v>
      </c>
      <c r="D33" s="41" t="s">
        <v>303</v>
      </c>
      <c r="E33" s="41"/>
      <c r="F33" s="41"/>
      <c r="G33" s="41"/>
      <c r="H33" s="41"/>
      <c r="I33" s="41"/>
      <c r="J33" s="5">
        <v>80</v>
      </c>
      <c r="K33" s="4"/>
      <c r="L33" s="5"/>
      <c r="M33" s="5"/>
      <c r="N33" s="5"/>
      <c r="O33" s="19">
        <f t="shared" si="0"/>
        <v>11.428571428571429</v>
      </c>
      <c r="S33" s="20"/>
    </row>
    <row r="34" spans="2:19" x14ac:dyDescent="0.35">
      <c r="B34" s="7">
        <f t="shared" si="1"/>
        <v>26</v>
      </c>
      <c r="C34" s="25" t="s">
        <v>304</v>
      </c>
      <c r="D34" s="41" t="s">
        <v>305</v>
      </c>
      <c r="E34" s="41"/>
      <c r="F34" s="41"/>
      <c r="G34" s="41"/>
      <c r="H34" s="41"/>
      <c r="I34" s="41"/>
      <c r="J34" s="5">
        <v>92</v>
      </c>
      <c r="K34" s="4"/>
      <c r="L34" s="5"/>
      <c r="M34" s="5"/>
      <c r="N34" s="5"/>
      <c r="O34" s="19">
        <f t="shared" si="0"/>
        <v>13.142857142857142</v>
      </c>
    </row>
    <row r="35" spans="2:19" x14ac:dyDescent="0.35">
      <c r="B35" s="7">
        <f t="shared" si="1"/>
        <v>27</v>
      </c>
      <c r="C35" s="25" t="s">
        <v>306</v>
      </c>
      <c r="D35" s="40" t="s">
        <v>307</v>
      </c>
      <c r="E35" s="40"/>
      <c r="F35" s="40"/>
      <c r="G35" s="40"/>
      <c r="H35" s="40"/>
      <c r="I35" s="40"/>
      <c r="J35" s="5">
        <v>80</v>
      </c>
      <c r="K35" s="4"/>
      <c r="L35" s="5"/>
      <c r="M35" s="5"/>
      <c r="N35" s="5"/>
      <c r="O35" s="19">
        <f t="shared" si="0"/>
        <v>11.428571428571429</v>
      </c>
    </row>
    <row r="36" spans="2:19" x14ac:dyDescent="0.35">
      <c r="B36" s="7">
        <f t="shared" si="1"/>
        <v>28</v>
      </c>
      <c r="C36" s="21" t="s">
        <v>308</v>
      </c>
      <c r="D36" s="40" t="s">
        <v>309</v>
      </c>
      <c r="E36" s="40"/>
      <c r="F36" s="40"/>
      <c r="G36" s="40"/>
      <c r="H36" s="40"/>
      <c r="I36" s="40"/>
      <c r="J36" s="31">
        <v>49</v>
      </c>
      <c r="K36" s="4"/>
      <c r="L36" s="5"/>
      <c r="M36" s="5"/>
      <c r="N36" s="5"/>
      <c r="O36" s="19">
        <f t="shared" si="0"/>
        <v>7</v>
      </c>
    </row>
    <row r="37" spans="2:19" x14ac:dyDescent="0.35">
      <c r="B37" s="7">
        <f t="shared" si="1"/>
        <v>29</v>
      </c>
      <c r="C37" s="21" t="s">
        <v>310</v>
      </c>
      <c r="D37" s="40" t="s">
        <v>311</v>
      </c>
      <c r="E37" s="40"/>
      <c r="F37" s="40"/>
      <c r="G37" s="40"/>
      <c r="H37" s="40"/>
      <c r="I37" s="40"/>
      <c r="J37" s="5">
        <v>80</v>
      </c>
      <c r="K37" s="4"/>
      <c r="L37" s="5"/>
      <c r="M37" s="5"/>
      <c r="N37" s="5"/>
      <c r="O37" s="19">
        <f t="shared" si="0"/>
        <v>11.428571428571429</v>
      </c>
    </row>
    <row r="38" spans="2:19" x14ac:dyDescent="0.35">
      <c r="B38" s="7">
        <f t="shared" si="1"/>
        <v>30</v>
      </c>
      <c r="C38" s="21" t="s">
        <v>312</v>
      </c>
      <c r="D38" s="40" t="s">
        <v>313</v>
      </c>
      <c r="E38" s="40"/>
      <c r="F38" s="40"/>
      <c r="G38" s="40"/>
      <c r="H38" s="40"/>
      <c r="I38" s="40"/>
      <c r="J38" s="31">
        <v>0</v>
      </c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0"/>
      <c r="E39" s="40"/>
      <c r="F39" s="40"/>
      <c r="G39" s="40"/>
      <c r="H39" s="40"/>
      <c r="I39" s="40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0"/>
      <c r="E40" s="40"/>
      <c r="F40" s="40"/>
      <c r="G40" s="40"/>
      <c r="H40" s="40"/>
      <c r="I40" s="40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0"/>
      <c r="E41" s="40"/>
      <c r="F41" s="40"/>
      <c r="G41" s="40"/>
      <c r="H41" s="40"/>
      <c r="I41" s="40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0"/>
      <c r="E42" s="40"/>
      <c r="F42" s="40"/>
      <c r="G42" s="40"/>
      <c r="H42" s="40"/>
      <c r="I42" s="40"/>
      <c r="J42" s="23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0"/>
      <c r="E43" s="40"/>
      <c r="F43" s="40"/>
      <c r="G43" s="40"/>
      <c r="H43" s="40"/>
      <c r="I43" s="40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0"/>
      <c r="E44" s="40"/>
      <c r="F44" s="40"/>
      <c r="G44" s="40"/>
      <c r="H44" s="40"/>
      <c r="I44" s="40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42"/>
      <c r="E45" s="42"/>
      <c r="F45" s="42"/>
      <c r="G45" s="42"/>
      <c r="H45" s="42"/>
      <c r="I45" s="42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42"/>
      <c r="E46" s="42"/>
      <c r="F46" s="42"/>
      <c r="G46" s="42"/>
      <c r="H46" s="42"/>
      <c r="I46" s="42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42"/>
      <c r="E47" s="42"/>
      <c r="F47" s="42"/>
      <c r="G47" s="42"/>
      <c r="H47" s="42"/>
      <c r="I47" s="42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42"/>
      <c r="E48" s="42"/>
      <c r="F48" s="42"/>
      <c r="G48" s="42"/>
      <c r="H48" s="42"/>
      <c r="I48" s="42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38"/>
      <c r="D49" s="38"/>
      <c r="E49" s="1"/>
    </row>
    <row r="50" spans="3:15" x14ac:dyDescent="0.35">
      <c r="C50" s="38"/>
      <c r="D50" s="38"/>
      <c r="E50" s="1"/>
      <c r="H50" s="39" t="s">
        <v>17</v>
      </c>
      <c r="I50" s="39"/>
      <c r="J50" s="5">
        <v>23</v>
      </c>
      <c r="K50" s="5">
        <v>0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38"/>
      <c r="D51" s="38"/>
      <c r="E51" s="10"/>
      <c r="H51" s="39" t="s">
        <v>18</v>
      </c>
      <c r="I51" s="39"/>
      <c r="J51" s="5">
        <v>7</v>
      </c>
      <c r="K51" s="5">
        <v>0</v>
      </c>
      <c r="L51" s="5">
        <v>0</v>
      </c>
      <c r="M51" s="5">
        <f t="shared" ref="M51:O51" si="3">COUNTIF(M9:M49,"&lt;70")</f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38"/>
      <c r="D52" s="38"/>
      <c r="E52" s="38"/>
      <c r="H52" s="39" t="s">
        <v>19</v>
      </c>
      <c r="I52" s="39"/>
      <c r="J52" s="5">
        <v>30</v>
      </c>
      <c r="K52" s="5">
        <v>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38"/>
      <c r="D53" s="38"/>
      <c r="E53" s="1"/>
      <c r="H53" s="44" t="s">
        <v>14</v>
      </c>
      <c r="I53" s="44"/>
      <c r="J53" s="11">
        <v>0.77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38"/>
      <c r="D54" s="38"/>
      <c r="E54" s="1"/>
      <c r="H54" s="44" t="s">
        <v>15</v>
      </c>
      <c r="I54" s="44"/>
      <c r="J54" s="11">
        <v>0.23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38"/>
      <c r="D55" s="38"/>
      <c r="E55" s="10"/>
    </row>
    <row r="56" spans="3:15" x14ac:dyDescent="0.35">
      <c r="C56" s="1"/>
      <c r="D56" s="1"/>
      <c r="E56" s="10"/>
    </row>
    <row r="58" spans="3:15" x14ac:dyDescent="0.35">
      <c r="J58" s="45"/>
      <c r="K58" s="45"/>
      <c r="L58" s="45"/>
      <c r="M58" s="45"/>
      <c r="N58" s="45"/>
    </row>
    <row r="59" spans="3:15" x14ac:dyDescent="0.35">
      <c r="J59" s="43" t="s">
        <v>16</v>
      </c>
      <c r="K59" s="43"/>
      <c r="L59" s="43"/>
      <c r="M59" s="43"/>
      <c r="N59" s="43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workbookViewId="0">
      <selection activeCell="Q13" sqref="Q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"/>
      <c r="M2" s="3"/>
    </row>
    <row r="3" spans="2:16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2:16" x14ac:dyDescent="0.35">
      <c r="C4" t="s">
        <v>0</v>
      </c>
      <c r="D4" s="36" t="s">
        <v>138</v>
      </c>
      <c r="E4" s="36"/>
      <c r="F4" s="36"/>
      <c r="G4" s="36"/>
      <c r="I4" t="s">
        <v>1</v>
      </c>
      <c r="J4" s="37" t="s">
        <v>26</v>
      </c>
      <c r="K4" s="37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37" t="s">
        <v>314</v>
      </c>
      <c r="E6" s="37"/>
      <c r="F6" s="37"/>
      <c r="G6" s="37"/>
      <c r="I6" s="38" t="s">
        <v>20</v>
      </c>
      <c r="J6" s="38"/>
      <c r="K6" s="2" t="s">
        <v>28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6" x14ac:dyDescent="0.35">
      <c r="B9" s="7">
        <v>1</v>
      </c>
      <c r="C9" s="4" t="s">
        <v>143</v>
      </c>
      <c r="D9" s="33" t="s">
        <v>146</v>
      </c>
      <c r="E9" s="33"/>
      <c r="F9" s="33"/>
      <c r="G9" s="33"/>
      <c r="H9" s="33"/>
      <c r="I9" s="33"/>
      <c r="J9" s="14"/>
      <c r="K9" s="14"/>
    </row>
    <row r="10" spans="2:16" x14ac:dyDescent="0.35">
      <c r="B10" s="7">
        <f>B9+1</f>
        <v>2</v>
      </c>
      <c r="C10" s="4" t="s">
        <v>144</v>
      </c>
      <c r="D10" s="33" t="s">
        <v>147</v>
      </c>
      <c r="E10" s="33"/>
      <c r="F10" s="33"/>
      <c r="G10" s="33"/>
      <c r="H10" s="33"/>
      <c r="I10" s="33"/>
      <c r="J10" s="14"/>
      <c r="K10" s="14"/>
    </row>
    <row r="11" spans="2:16" x14ac:dyDescent="0.35">
      <c r="B11" s="7">
        <f t="shared" ref="B11:B35" si="0">B10+1</f>
        <v>3</v>
      </c>
      <c r="C11" s="4" t="s">
        <v>145</v>
      </c>
      <c r="D11" s="33" t="s">
        <v>148</v>
      </c>
      <c r="E11" s="33"/>
      <c r="F11" s="33"/>
      <c r="G11" s="33"/>
      <c r="H11" s="33"/>
      <c r="I11" s="33"/>
      <c r="J11" s="14"/>
      <c r="K11" s="14"/>
    </row>
    <row r="12" spans="2:16" x14ac:dyDescent="0.35">
      <c r="B12" s="7">
        <f t="shared" si="0"/>
        <v>4</v>
      </c>
      <c r="C12" s="4" t="s">
        <v>150</v>
      </c>
      <c r="D12" s="33" t="s">
        <v>149</v>
      </c>
      <c r="E12" s="33"/>
      <c r="F12" s="33"/>
      <c r="G12" s="33"/>
      <c r="H12" s="33"/>
      <c r="I12" s="33"/>
      <c r="J12" s="14"/>
      <c r="K12" s="14"/>
    </row>
    <row r="13" spans="2:16" x14ac:dyDescent="0.35">
      <c r="B13" s="7">
        <f t="shared" si="0"/>
        <v>5</v>
      </c>
      <c r="C13" s="4" t="s">
        <v>152</v>
      </c>
      <c r="D13" s="33" t="s">
        <v>151</v>
      </c>
      <c r="E13" s="33"/>
      <c r="F13" s="33"/>
      <c r="G13" s="33"/>
      <c r="H13" s="33"/>
      <c r="I13" s="33"/>
      <c r="J13" s="14"/>
      <c r="K13" s="14"/>
    </row>
    <row r="14" spans="2:16" x14ac:dyDescent="0.35">
      <c r="B14" s="7">
        <f t="shared" si="0"/>
        <v>6</v>
      </c>
      <c r="C14" s="4" t="s">
        <v>154</v>
      </c>
      <c r="D14" s="33" t="s">
        <v>153</v>
      </c>
      <c r="E14" s="33"/>
      <c r="F14" s="33"/>
      <c r="G14" s="33"/>
      <c r="H14" s="33"/>
      <c r="I14" s="33"/>
      <c r="J14" s="14"/>
      <c r="K14" s="14"/>
      <c r="P14" t="s">
        <v>139</v>
      </c>
    </row>
    <row r="15" spans="2:16" x14ac:dyDescent="0.35">
      <c r="B15" s="7">
        <f t="shared" si="0"/>
        <v>7</v>
      </c>
      <c r="C15" s="4" t="s">
        <v>155</v>
      </c>
      <c r="D15" s="33" t="s">
        <v>156</v>
      </c>
      <c r="E15" s="33"/>
      <c r="F15" s="33"/>
      <c r="G15" s="33"/>
      <c r="H15" s="33"/>
      <c r="I15" s="33"/>
      <c r="J15" s="14"/>
      <c r="K15" s="5"/>
    </row>
    <row r="16" spans="2:16" x14ac:dyDescent="0.35">
      <c r="B16" s="7">
        <f t="shared" si="0"/>
        <v>8</v>
      </c>
      <c r="C16" s="4" t="s">
        <v>157</v>
      </c>
      <c r="D16" s="33" t="s">
        <v>158</v>
      </c>
      <c r="E16" s="33"/>
      <c r="F16" s="33"/>
      <c r="G16" s="33"/>
      <c r="H16" s="33"/>
      <c r="I16" s="33"/>
      <c r="J16" s="14"/>
      <c r="K16" s="5"/>
    </row>
    <row r="17" spans="2:11" x14ac:dyDescent="0.35">
      <c r="B17" s="7">
        <f t="shared" si="0"/>
        <v>9</v>
      </c>
      <c r="C17" s="4" t="s">
        <v>159</v>
      </c>
      <c r="D17" s="33" t="s">
        <v>160</v>
      </c>
      <c r="E17" s="33"/>
      <c r="F17" s="33"/>
      <c r="G17" s="33"/>
      <c r="H17" s="33"/>
      <c r="I17" s="33"/>
      <c r="J17" s="14"/>
      <c r="K17" s="14"/>
    </row>
    <row r="18" spans="2:11" x14ac:dyDescent="0.35">
      <c r="B18" s="7">
        <f t="shared" si="0"/>
        <v>10</v>
      </c>
      <c r="C18" s="4" t="s">
        <v>161</v>
      </c>
      <c r="D18" s="33" t="s">
        <v>162</v>
      </c>
      <c r="E18" s="33"/>
      <c r="F18" s="33"/>
      <c r="G18" s="33"/>
      <c r="H18" s="33"/>
      <c r="I18" s="33"/>
      <c r="J18" s="14"/>
      <c r="K18" s="14"/>
    </row>
    <row r="19" spans="2:11" x14ac:dyDescent="0.35">
      <c r="B19" s="7">
        <f t="shared" si="0"/>
        <v>11</v>
      </c>
      <c r="C19" s="4" t="s">
        <v>163</v>
      </c>
      <c r="D19" s="33" t="s">
        <v>164</v>
      </c>
      <c r="E19" s="33"/>
      <c r="F19" s="33"/>
      <c r="G19" s="33"/>
      <c r="H19" s="33"/>
      <c r="I19" s="33"/>
      <c r="J19" s="14"/>
      <c r="K19" s="14"/>
    </row>
    <row r="20" spans="2:11" x14ac:dyDescent="0.35">
      <c r="B20" s="7">
        <f t="shared" si="0"/>
        <v>12</v>
      </c>
      <c r="C20" s="4" t="s">
        <v>165</v>
      </c>
      <c r="D20" s="33" t="s">
        <v>166</v>
      </c>
      <c r="E20" s="33"/>
      <c r="F20" s="33"/>
      <c r="G20" s="33"/>
      <c r="H20" s="33"/>
      <c r="I20" s="33"/>
      <c r="J20" s="14"/>
      <c r="K20" s="14"/>
    </row>
    <row r="21" spans="2:11" x14ac:dyDescent="0.35">
      <c r="B21" s="7">
        <f t="shared" si="0"/>
        <v>13</v>
      </c>
      <c r="C21" s="4" t="s">
        <v>167</v>
      </c>
      <c r="D21" s="33" t="s">
        <v>168</v>
      </c>
      <c r="E21" s="33"/>
      <c r="F21" s="33"/>
      <c r="G21" s="33"/>
      <c r="H21" s="33"/>
      <c r="I21" s="33"/>
      <c r="J21" s="14"/>
      <c r="K21" s="14"/>
    </row>
    <row r="22" spans="2:11" x14ac:dyDescent="0.35">
      <c r="B22" s="7">
        <f t="shared" si="0"/>
        <v>14</v>
      </c>
      <c r="C22" s="4" t="s">
        <v>169</v>
      </c>
      <c r="D22" s="33" t="s">
        <v>170</v>
      </c>
      <c r="E22" s="33"/>
      <c r="F22" s="33"/>
      <c r="G22" s="33"/>
      <c r="H22" s="33"/>
      <c r="I22" s="33"/>
      <c r="J22" s="14"/>
      <c r="K22" s="14"/>
    </row>
    <row r="23" spans="2:11" x14ac:dyDescent="0.35">
      <c r="B23" s="7">
        <f t="shared" si="0"/>
        <v>15</v>
      </c>
      <c r="C23" s="4" t="s">
        <v>171</v>
      </c>
      <c r="D23" s="33" t="s">
        <v>172</v>
      </c>
      <c r="E23" s="33"/>
      <c r="F23" s="33"/>
      <c r="G23" s="33"/>
      <c r="H23" s="33"/>
      <c r="I23" s="33"/>
      <c r="J23" s="14"/>
      <c r="K23" s="14"/>
    </row>
    <row r="24" spans="2:11" x14ac:dyDescent="0.35">
      <c r="B24" s="7">
        <f t="shared" si="0"/>
        <v>16</v>
      </c>
      <c r="C24" s="4" t="s">
        <v>173</v>
      </c>
      <c r="D24" s="33" t="s">
        <v>174</v>
      </c>
      <c r="E24" s="33"/>
      <c r="F24" s="33"/>
      <c r="G24" s="33"/>
      <c r="H24" s="33"/>
      <c r="I24" s="33"/>
      <c r="J24" s="14"/>
      <c r="K24" s="14"/>
    </row>
    <row r="25" spans="2:11" x14ac:dyDescent="0.35">
      <c r="B25" s="7">
        <f t="shared" si="0"/>
        <v>17</v>
      </c>
      <c r="C25" s="4" t="s">
        <v>175</v>
      </c>
      <c r="D25" s="33" t="s">
        <v>176</v>
      </c>
      <c r="E25" s="33"/>
      <c r="F25" s="33"/>
      <c r="G25" s="33"/>
      <c r="H25" s="33"/>
      <c r="I25" s="33"/>
      <c r="J25" s="14"/>
      <c r="K25" s="14"/>
    </row>
    <row r="26" spans="2:11" x14ac:dyDescent="0.35">
      <c r="B26" s="7">
        <f t="shared" si="0"/>
        <v>18</v>
      </c>
      <c r="C26" s="4" t="s">
        <v>177</v>
      </c>
      <c r="D26" s="33" t="s">
        <v>178</v>
      </c>
      <c r="E26" s="33"/>
      <c r="F26" s="33"/>
      <c r="G26" s="33"/>
      <c r="H26" s="33"/>
      <c r="I26" s="33"/>
      <c r="J26" s="14"/>
      <c r="K26" s="14"/>
    </row>
    <row r="27" spans="2:11" x14ac:dyDescent="0.35">
      <c r="B27" s="7">
        <f t="shared" si="0"/>
        <v>19</v>
      </c>
      <c r="C27" s="4" t="s">
        <v>179</v>
      </c>
      <c r="D27" s="33" t="s">
        <v>180</v>
      </c>
      <c r="E27" s="33"/>
      <c r="F27" s="33"/>
      <c r="G27" s="33"/>
      <c r="H27" s="33"/>
      <c r="I27" s="33"/>
      <c r="J27" s="14"/>
      <c r="K27" s="5"/>
    </row>
    <row r="28" spans="2:11" x14ac:dyDescent="0.35">
      <c r="B28" s="7">
        <f t="shared" si="0"/>
        <v>20</v>
      </c>
      <c r="C28" s="4" t="s">
        <v>181</v>
      </c>
      <c r="D28" s="33" t="s">
        <v>182</v>
      </c>
      <c r="E28" s="33"/>
      <c r="F28" s="33"/>
      <c r="G28" s="33"/>
      <c r="H28" s="33"/>
      <c r="I28" s="33"/>
      <c r="J28" s="14"/>
      <c r="K28" s="5"/>
    </row>
    <row r="29" spans="2:11" x14ac:dyDescent="0.35">
      <c r="B29" s="7">
        <f t="shared" si="0"/>
        <v>21</v>
      </c>
      <c r="C29" s="4" t="s">
        <v>183</v>
      </c>
      <c r="D29" s="33" t="s">
        <v>184</v>
      </c>
      <c r="E29" s="33"/>
      <c r="F29" s="33"/>
      <c r="G29" s="33"/>
      <c r="H29" s="33"/>
      <c r="I29" s="33"/>
      <c r="J29" s="14"/>
      <c r="K29" s="5"/>
    </row>
    <row r="30" spans="2:11" x14ac:dyDescent="0.35">
      <c r="B30" s="7">
        <f t="shared" si="0"/>
        <v>22</v>
      </c>
      <c r="C30" s="4" t="s">
        <v>185</v>
      </c>
      <c r="D30" s="33" t="s">
        <v>186</v>
      </c>
      <c r="E30" s="33"/>
      <c r="F30" s="33"/>
      <c r="G30" s="33"/>
      <c r="H30" s="33"/>
      <c r="I30" s="33"/>
      <c r="J30" s="14"/>
      <c r="K30" s="5"/>
    </row>
    <row r="31" spans="2:11" x14ac:dyDescent="0.35">
      <c r="B31" s="7">
        <f t="shared" si="0"/>
        <v>23</v>
      </c>
      <c r="C31" s="4" t="s">
        <v>187</v>
      </c>
      <c r="D31" s="33" t="s">
        <v>188</v>
      </c>
      <c r="E31" s="33"/>
      <c r="F31" s="33"/>
      <c r="G31" s="33"/>
      <c r="H31" s="33"/>
      <c r="I31" s="33"/>
      <c r="J31" s="14"/>
      <c r="K31" s="5"/>
    </row>
    <row r="32" spans="2:11" x14ac:dyDescent="0.35">
      <c r="B32" s="7">
        <f t="shared" si="0"/>
        <v>24</v>
      </c>
      <c r="C32" s="4" t="s">
        <v>189</v>
      </c>
      <c r="D32" s="33" t="s">
        <v>190</v>
      </c>
      <c r="E32" s="33"/>
      <c r="F32" s="33"/>
      <c r="G32" s="33"/>
      <c r="H32" s="33"/>
      <c r="I32" s="33"/>
      <c r="J32" s="14"/>
      <c r="K32" s="5"/>
    </row>
    <row r="33" spans="2:11" x14ac:dyDescent="0.35">
      <c r="B33" s="7">
        <f t="shared" si="0"/>
        <v>25</v>
      </c>
      <c r="C33" s="4" t="s">
        <v>87</v>
      </c>
      <c r="D33" s="33" t="s">
        <v>88</v>
      </c>
      <c r="E33" s="33"/>
      <c r="F33" s="33"/>
      <c r="G33" s="33"/>
      <c r="H33" s="33"/>
      <c r="I33" s="33"/>
      <c r="J33" s="14"/>
      <c r="K33" s="5"/>
    </row>
    <row r="34" spans="2:11" x14ac:dyDescent="0.35">
      <c r="B34" s="7">
        <f t="shared" si="0"/>
        <v>26</v>
      </c>
      <c r="C34" s="25" t="s">
        <v>191</v>
      </c>
      <c r="D34" s="41" t="s">
        <v>192</v>
      </c>
      <c r="E34" s="41"/>
      <c r="F34" s="41"/>
      <c r="G34" s="41"/>
      <c r="H34" s="41"/>
      <c r="I34" s="41"/>
      <c r="J34" s="14"/>
      <c r="K34" s="5"/>
    </row>
    <row r="35" spans="2:11" x14ac:dyDescent="0.35">
      <c r="B35" s="7">
        <f t="shared" si="0"/>
        <v>27</v>
      </c>
      <c r="C35" s="25" t="s">
        <v>193</v>
      </c>
      <c r="D35" s="40" t="s">
        <v>194</v>
      </c>
      <c r="E35" s="40"/>
      <c r="F35" s="40"/>
      <c r="G35" s="40"/>
      <c r="H35" s="40"/>
      <c r="I35" s="40"/>
      <c r="J35" s="14"/>
      <c r="K35" s="5"/>
    </row>
    <row r="36" spans="2:11" x14ac:dyDescent="0.35">
      <c r="B36" s="7">
        <f t="shared" ref="B36:B48" si="1">B35+1</f>
        <v>28</v>
      </c>
      <c r="C36" s="21" t="s">
        <v>83</v>
      </c>
      <c r="D36" s="40" t="s">
        <v>84</v>
      </c>
      <c r="E36" s="40"/>
      <c r="F36" s="40"/>
      <c r="G36" s="40"/>
      <c r="H36" s="40"/>
      <c r="I36" s="40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0" t="s">
        <v>86</v>
      </c>
      <c r="E37" s="40"/>
      <c r="F37" s="40"/>
      <c r="G37" s="40"/>
      <c r="H37" s="40"/>
      <c r="I37" s="40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0" t="s">
        <v>88</v>
      </c>
      <c r="E38" s="40"/>
      <c r="F38" s="40"/>
      <c r="G38" s="40"/>
      <c r="H38" s="40"/>
      <c r="I38" s="40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0" t="s">
        <v>90</v>
      </c>
      <c r="E39" s="40"/>
      <c r="F39" s="40"/>
      <c r="G39" s="40"/>
      <c r="H39" s="40"/>
      <c r="I39" s="40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0" t="s">
        <v>92</v>
      </c>
      <c r="E40" s="40"/>
      <c r="F40" s="40"/>
      <c r="G40" s="40"/>
      <c r="H40" s="40"/>
      <c r="I40" s="40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0" t="s">
        <v>94</v>
      </c>
      <c r="E41" s="40"/>
      <c r="F41" s="40"/>
      <c r="G41" s="40"/>
      <c r="H41" s="40"/>
      <c r="I41" s="40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0" t="s">
        <v>25</v>
      </c>
      <c r="E42" s="40"/>
      <c r="F42" s="40"/>
      <c r="G42" s="40"/>
      <c r="H42" s="40"/>
      <c r="I42" s="40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0" t="s">
        <v>96</v>
      </c>
      <c r="E43" s="40"/>
      <c r="F43" s="40"/>
      <c r="G43" s="40"/>
      <c r="H43" s="40"/>
      <c r="I43" s="40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0" t="s">
        <v>98</v>
      </c>
      <c r="E44" s="40"/>
      <c r="F44" s="40"/>
      <c r="G44" s="40"/>
      <c r="H44" s="40"/>
      <c r="I44" s="40"/>
      <c r="J44" s="14"/>
      <c r="K44" s="5"/>
    </row>
    <row r="45" spans="2:11" x14ac:dyDescent="0.35">
      <c r="B45" s="7">
        <f t="shared" si="1"/>
        <v>37</v>
      </c>
      <c r="C45" s="8"/>
      <c r="D45" s="42"/>
      <c r="E45" s="42"/>
      <c r="F45" s="42"/>
      <c r="G45" s="42"/>
      <c r="H45" s="42"/>
      <c r="I45" s="42"/>
      <c r="J45" s="14"/>
      <c r="K45" s="5"/>
    </row>
    <row r="46" spans="2:11" x14ac:dyDescent="0.35">
      <c r="B46" s="7">
        <f t="shared" si="1"/>
        <v>38</v>
      </c>
      <c r="C46" s="8"/>
      <c r="D46" s="42"/>
      <c r="E46" s="42"/>
      <c r="F46" s="42"/>
      <c r="G46" s="42"/>
      <c r="H46" s="42"/>
      <c r="I46" s="42"/>
      <c r="J46" s="14"/>
      <c r="K46" s="5"/>
    </row>
    <row r="47" spans="2:11" x14ac:dyDescent="0.35">
      <c r="B47" s="7">
        <f t="shared" si="1"/>
        <v>39</v>
      </c>
      <c r="C47" s="8"/>
      <c r="D47" s="42"/>
      <c r="E47" s="42"/>
      <c r="F47" s="42"/>
      <c r="G47" s="42"/>
      <c r="H47" s="42"/>
      <c r="I47" s="42"/>
      <c r="J47" s="14"/>
      <c r="K47" s="5"/>
    </row>
    <row r="48" spans="2:11" x14ac:dyDescent="0.35">
      <c r="B48" s="7">
        <f t="shared" si="1"/>
        <v>40</v>
      </c>
      <c r="C48" s="8"/>
      <c r="D48" s="42"/>
      <c r="E48" s="42"/>
      <c r="F48" s="42"/>
      <c r="G48" s="42"/>
      <c r="H48" s="42"/>
      <c r="I48" s="42"/>
      <c r="J48" s="14"/>
      <c r="K48" s="5"/>
    </row>
    <row r="49" spans="3:11" x14ac:dyDescent="0.35">
      <c r="C49" s="38"/>
      <c r="D49" s="38"/>
      <c r="E49" s="1"/>
    </row>
    <row r="50" spans="3:11" x14ac:dyDescent="0.35">
      <c r="C50" s="38"/>
      <c r="D50" s="38"/>
      <c r="E50" s="1"/>
      <c r="H50" s="39" t="s">
        <v>17</v>
      </c>
      <c r="I50" s="39"/>
      <c r="J50" s="5">
        <f>COUNTIF(K9:K48,"&gt;=70")</f>
        <v>0</v>
      </c>
      <c r="K50" s="1"/>
    </row>
    <row r="51" spans="3:11" x14ac:dyDescent="0.35">
      <c r="C51" s="38"/>
      <c r="D51" s="38"/>
      <c r="E51" s="10"/>
      <c r="H51" s="39" t="s">
        <v>18</v>
      </c>
      <c r="I51" s="39"/>
      <c r="J51" s="5">
        <f>COUNTIF(K9:K48,"&lt;70")</f>
        <v>0</v>
      </c>
      <c r="K51" s="1"/>
    </row>
    <row r="52" spans="3:11" x14ac:dyDescent="0.35">
      <c r="C52" s="38"/>
      <c r="D52" s="38"/>
      <c r="E52" s="38"/>
      <c r="H52" s="39" t="s">
        <v>19</v>
      </c>
      <c r="I52" s="39"/>
      <c r="J52" s="5">
        <f>COUNT(J9:J48)</f>
        <v>0</v>
      </c>
      <c r="K52" s="1"/>
    </row>
    <row r="53" spans="3:11" x14ac:dyDescent="0.35">
      <c r="C53" s="38"/>
      <c r="D53" s="38"/>
      <c r="E53" s="1"/>
      <c r="H53" s="44" t="s">
        <v>14</v>
      </c>
      <c r="I53" s="44"/>
      <c r="J53" s="11" t="e">
        <f>J50/J52</f>
        <v>#DIV/0!</v>
      </c>
      <c r="K53" s="17"/>
    </row>
    <row r="54" spans="3:11" x14ac:dyDescent="0.35">
      <c r="C54" s="38"/>
      <c r="D54" s="38"/>
      <c r="E54" s="1"/>
      <c r="H54" s="44" t="s">
        <v>15</v>
      </c>
      <c r="I54" s="44"/>
      <c r="J54" s="11" t="e">
        <f>J51/J52</f>
        <v>#DIV/0!</v>
      </c>
      <c r="K54" s="18"/>
    </row>
    <row r="55" spans="3:11" x14ac:dyDescent="0.35">
      <c r="C55" s="38"/>
      <c r="D55" s="38"/>
      <c r="E55" s="10"/>
    </row>
    <row r="56" spans="3:11" x14ac:dyDescent="0.35">
      <c r="C56" s="1"/>
      <c r="D56" s="1"/>
      <c r="E56" s="10"/>
    </row>
    <row r="58" spans="3:11" x14ac:dyDescent="0.35">
      <c r="J58" s="38"/>
      <c r="K58" s="38"/>
    </row>
    <row r="59" spans="3:11" x14ac:dyDescent="0.35">
      <c r="J59" s="35"/>
      <c r="K59" s="35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"/>
      <c r="M2" s="3"/>
    </row>
    <row r="3" spans="2:15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2:15" x14ac:dyDescent="0.35">
      <c r="C4" t="s">
        <v>0</v>
      </c>
      <c r="D4" s="36" t="s">
        <v>99</v>
      </c>
      <c r="E4" s="36"/>
      <c r="F4" s="36"/>
      <c r="G4" s="36"/>
      <c r="I4" t="s">
        <v>1</v>
      </c>
      <c r="J4" s="37" t="s">
        <v>100</v>
      </c>
      <c r="K4" s="3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37" t="s">
        <v>27</v>
      </c>
      <c r="E6" s="37"/>
      <c r="F6" s="37"/>
      <c r="G6" s="37"/>
      <c r="I6" s="38" t="s">
        <v>20</v>
      </c>
      <c r="J6" s="38"/>
      <c r="K6" s="2" t="s">
        <v>140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5" x14ac:dyDescent="0.35">
      <c r="B9" s="7">
        <v>1</v>
      </c>
      <c r="C9" s="4" t="s">
        <v>29</v>
      </c>
      <c r="D9" s="41" t="s">
        <v>30</v>
      </c>
      <c r="E9" s="41"/>
      <c r="F9" s="41"/>
      <c r="G9" s="41"/>
      <c r="H9" s="41"/>
      <c r="I9" s="41"/>
      <c r="J9" s="14">
        <f>+'DESARROLLO HUMANO B'!O9</f>
        <v>10</v>
      </c>
      <c r="K9" s="14">
        <f>+J9</f>
        <v>10</v>
      </c>
    </row>
    <row r="10" spans="2:15" x14ac:dyDescent="0.35">
      <c r="B10" s="7">
        <f>B9+1</f>
        <v>2</v>
      </c>
      <c r="C10" s="4" t="s">
        <v>31</v>
      </c>
      <c r="D10" s="41" t="s">
        <v>32</v>
      </c>
      <c r="E10" s="41"/>
      <c r="F10" s="41"/>
      <c r="G10" s="41"/>
      <c r="H10" s="41"/>
      <c r="I10" s="41"/>
      <c r="J10" s="14">
        <f>+'DESARROLLO HUMANO B'!O10</f>
        <v>13.142857142857142</v>
      </c>
      <c r="K10" s="14">
        <f t="shared" ref="K10:K14" si="0">+J10</f>
        <v>13.142857142857142</v>
      </c>
    </row>
    <row r="11" spans="2:15" x14ac:dyDescent="0.35">
      <c r="B11" s="7">
        <f t="shared" ref="B11:B48" si="1">B10+1</f>
        <v>3</v>
      </c>
      <c r="C11" s="4" t="s">
        <v>33</v>
      </c>
      <c r="D11" s="41" t="s">
        <v>34</v>
      </c>
      <c r="E11" s="41"/>
      <c r="F11" s="41"/>
      <c r="G11" s="41"/>
      <c r="H11" s="41"/>
      <c r="I11" s="41"/>
      <c r="J11" s="14">
        <f>+'DESARROLLO HUMANO B'!O11</f>
        <v>12</v>
      </c>
      <c r="K11" s="14">
        <f t="shared" si="0"/>
        <v>12</v>
      </c>
    </row>
    <row r="12" spans="2:15" x14ac:dyDescent="0.35">
      <c r="B12" s="7">
        <f t="shared" si="1"/>
        <v>4</v>
      </c>
      <c r="C12" s="4" t="s">
        <v>35</v>
      </c>
      <c r="D12" s="41" t="s">
        <v>36</v>
      </c>
      <c r="E12" s="41"/>
      <c r="F12" s="41"/>
      <c r="G12" s="41"/>
      <c r="H12" s="41"/>
      <c r="I12" s="41"/>
      <c r="J12" s="14">
        <f>+'DESARROLLO HUMANO B'!O12</f>
        <v>11.428571428571429</v>
      </c>
      <c r="K12" s="14">
        <v>75</v>
      </c>
    </row>
    <row r="13" spans="2:15" x14ac:dyDescent="0.35">
      <c r="B13" s="7">
        <f t="shared" si="1"/>
        <v>5</v>
      </c>
      <c r="C13" s="4" t="s">
        <v>37</v>
      </c>
      <c r="D13" s="41" t="s">
        <v>38</v>
      </c>
      <c r="E13" s="41"/>
      <c r="F13" s="41"/>
      <c r="G13" s="41"/>
      <c r="H13" s="41"/>
      <c r="I13" s="41"/>
      <c r="J13" s="14">
        <f>+'DESARROLLO HUMANO B'!O13</f>
        <v>10.285714285714286</v>
      </c>
      <c r="K13" s="14">
        <v>75</v>
      </c>
    </row>
    <row r="14" spans="2:15" x14ac:dyDescent="0.35">
      <c r="B14" s="7">
        <f t="shared" si="1"/>
        <v>6</v>
      </c>
      <c r="C14" s="4" t="s">
        <v>39</v>
      </c>
      <c r="D14" s="41" t="s">
        <v>40</v>
      </c>
      <c r="E14" s="41"/>
      <c r="F14" s="41"/>
      <c r="G14" s="41"/>
      <c r="H14" s="41"/>
      <c r="I14" s="41"/>
      <c r="J14" s="14">
        <f>+'DESARROLLO HUMANO B'!O14</f>
        <v>12</v>
      </c>
      <c r="K14" s="14">
        <f t="shared" si="0"/>
        <v>12</v>
      </c>
    </row>
    <row r="15" spans="2:15" x14ac:dyDescent="0.35">
      <c r="B15" s="7">
        <f t="shared" si="1"/>
        <v>7</v>
      </c>
      <c r="C15" s="4" t="s">
        <v>41</v>
      </c>
      <c r="D15" s="41" t="s">
        <v>42</v>
      </c>
      <c r="E15" s="41"/>
      <c r="F15" s="41"/>
      <c r="G15" s="41"/>
      <c r="H15" s="41"/>
      <c r="I15" s="41"/>
      <c r="J15" s="14">
        <f>+'DESARROLLO HUMANO B'!O15</f>
        <v>7.4285714285714288</v>
      </c>
      <c r="K15" s="5">
        <v>70</v>
      </c>
    </row>
    <row r="16" spans="2:15" x14ac:dyDescent="0.35">
      <c r="B16" s="7">
        <f t="shared" si="1"/>
        <v>8</v>
      </c>
      <c r="C16" s="4" t="s">
        <v>43</v>
      </c>
      <c r="D16" s="41" t="s">
        <v>44</v>
      </c>
      <c r="E16" s="41"/>
      <c r="F16" s="41"/>
      <c r="G16" s="41"/>
      <c r="H16" s="41"/>
      <c r="I16" s="41"/>
      <c r="J16" s="14">
        <f>+'DESARROLLO HUMANO B'!O16</f>
        <v>14.285714285714286</v>
      </c>
      <c r="K16" s="5">
        <v>70</v>
      </c>
    </row>
    <row r="17" spans="2:11" x14ac:dyDescent="0.35">
      <c r="B17" s="7">
        <f t="shared" si="1"/>
        <v>9</v>
      </c>
      <c r="C17" s="4" t="s">
        <v>45</v>
      </c>
      <c r="D17" s="41" t="s">
        <v>46</v>
      </c>
      <c r="E17" s="41"/>
      <c r="F17" s="41"/>
      <c r="G17" s="41"/>
      <c r="H17" s="41"/>
      <c r="I17" s="41"/>
      <c r="J17" s="14">
        <f>+'DESARROLLO HUMANO B'!O17</f>
        <v>10.285714285714286</v>
      </c>
      <c r="K17" s="14">
        <f>+J17</f>
        <v>10.285714285714286</v>
      </c>
    </row>
    <row r="18" spans="2:11" x14ac:dyDescent="0.35">
      <c r="B18" s="7">
        <f t="shared" si="1"/>
        <v>10</v>
      </c>
      <c r="C18" s="4" t="s">
        <v>47</v>
      </c>
      <c r="D18" s="41" t="s">
        <v>48</v>
      </c>
      <c r="E18" s="41"/>
      <c r="F18" s="41"/>
      <c r="G18" s="41"/>
      <c r="H18" s="41"/>
      <c r="I18" s="41"/>
      <c r="J18" s="14">
        <f>+'DESARROLLO HUMANO B'!O18</f>
        <v>10.285714285714286</v>
      </c>
      <c r="K18" s="14">
        <f t="shared" ref="K18:K26" si="2">+J18</f>
        <v>10.285714285714286</v>
      </c>
    </row>
    <row r="19" spans="2:11" x14ac:dyDescent="0.35">
      <c r="B19" s="7">
        <f t="shared" si="1"/>
        <v>11</v>
      </c>
      <c r="C19" s="4" t="s">
        <v>49</v>
      </c>
      <c r="D19" s="41" t="s">
        <v>50</v>
      </c>
      <c r="E19" s="41"/>
      <c r="F19" s="41"/>
      <c r="G19" s="41"/>
      <c r="H19" s="41"/>
      <c r="I19" s="41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51</v>
      </c>
      <c r="D20" s="41" t="s">
        <v>52</v>
      </c>
      <c r="E20" s="41"/>
      <c r="F20" s="41"/>
      <c r="G20" s="41"/>
      <c r="H20" s="41"/>
      <c r="I20" s="41"/>
      <c r="J20" s="14">
        <f>+'DESARROLLO HUMANO B'!O20</f>
        <v>11.428571428571429</v>
      </c>
      <c r="K20" s="14">
        <f t="shared" si="2"/>
        <v>11.428571428571429</v>
      </c>
    </row>
    <row r="21" spans="2:11" x14ac:dyDescent="0.35">
      <c r="B21" s="7">
        <f t="shared" si="1"/>
        <v>13</v>
      </c>
      <c r="C21" s="4" t="s">
        <v>53</v>
      </c>
      <c r="D21" s="41" t="s">
        <v>54</v>
      </c>
      <c r="E21" s="41"/>
      <c r="F21" s="41"/>
      <c r="G21" s="41"/>
      <c r="H21" s="41"/>
      <c r="I21" s="41"/>
      <c r="J21" s="14">
        <f>+'DESARROLLO HUMANO B'!O21</f>
        <v>0.14285714285714285</v>
      </c>
      <c r="K21" s="14">
        <f t="shared" si="2"/>
        <v>0.14285714285714285</v>
      </c>
    </row>
    <row r="22" spans="2:11" x14ac:dyDescent="0.35">
      <c r="B22" s="7">
        <f t="shared" si="1"/>
        <v>14</v>
      </c>
      <c r="C22" s="4" t="s">
        <v>55</v>
      </c>
      <c r="D22" s="41" t="s">
        <v>56</v>
      </c>
      <c r="E22" s="41"/>
      <c r="F22" s="41"/>
      <c r="G22" s="41"/>
      <c r="H22" s="41"/>
      <c r="I22" s="41"/>
      <c r="J22" s="14">
        <f>+'DESARROLLO HUMANO B'!O22</f>
        <v>13.142857142857142</v>
      </c>
      <c r="K22" s="14">
        <f t="shared" si="2"/>
        <v>13.142857142857142</v>
      </c>
    </row>
    <row r="23" spans="2:11" x14ac:dyDescent="0.35">
      <c r="B23" s="7">
        <f t="shared" si="1"/>
        <v>15</v>
      </c>
      <c r="C23" s="4" t="s">
        <v>57</v>
      </c>
      <c r="D23" s="41" t="s">
        <v>58</v>
      </c>
      <c r="E23" s="41"/>
      <c r="F23" s="41"/>
      <c r="G23" s="41"/>
      <c r="H23" s="41"/>
      <c r="I23" s="41"/>
      <c r="J23" s="14">
        <f>+'DESARROLLO HUMANO B'!O23</f>
        <v>13.142857142857142</v>
      </c>
      <c r="K23" s="14">
        <f t="shared" si="2"/>
        <v>13.142857142857142</v>
      </c>
    </row>
    <row r="24" spans="2:11" x14ac:dyDescent="0.35">
      <c r="B24" s="7">
        <f t="shared" si="1"/>
        <v>16</v>
      </c>
      <c r="C24" s="4" t="s">
        <v>59</v>
      </c>
      <c r="D24" s="41" t="s">
        <v>60</v>
      </c>
      <c r="E24" s="41"/>
      <c r="F24" s="41"/>
      <c r="G24" s="41"/>
      <c r="H24" s="41"/>
      <c r="I24" s="41"/>
      <c r="J24" s="14">
        <f>+'DESARROLLO HUMANO B'!O24</f>
        <v>7.7142857142857144</v>
      </c>
      <c r="K24" s="14">
        <f t="shared" si="2"/>
        <v>7.7142857142857144</v>
      </c>
    </row>
    <row r="25" spans="2:11" x14ac:dyDescent="0.35">
      <c r="B25" s="7">
        <f t="shared" si="1"/>
        <v>17</v>
      </c>
      <c r="C25" s="4" t="s">
        <v>61</v>
      </c>
      <c r="D25" s="41" t="s">
        <v>62</v>
      </c>
      <c r="E25" s="41"/>
      <c r="F25" s="41"/>
      <c r="G25" s="41"/>
      <c r="H25" s="41"/>
      <c r="I25" s="41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63</v>
      </c>
      <c r="D26" s="41" t="s">
        <v>64</v>
      </c>
      <c r="E26" s="41"/>
      <c r="F26" s="41"/>
      <c r="G26" s="41"/>
      <c r="H26" s="41"/>
      <c r="I26" s="41"/>
      <c r="J26" s="14">
        <f>+'DESARROLLO HUMANO B'!O26</f>
        <v>12</v>
      </c>
      <c r="K26" s="14">
        <f t="shared" si="2"/>
        <v>12</v>
      </c>
    </row>
    <row r="27" spans="2:11" x14ac:dyDescent="0.35">
      <c r="B27" s="7">
        <f t="shared" si="1"/>
        <v>19</v>
      </c>
      <c r="C27" s="4" t="s">
        <v>65</v>
      </c>
      <c r="D27" s="41" t="s">
        <v>66</v>
      </c>
      <c r="E27" s="41"/>
      <c r="F27" s="41"/>
      <c r="G27" s="41"/>
      <c r="H27" s="41"/>
      <c r="I27" s="41"/>
      <c r="J27" s="14"/>
      <c r="K27" s="5"/>
    </row>
    <row r="28" spans="2:11" x14ac:dyDescent="0.35">
      <c r="B28" s="7">
        <f t="shared" si="1"/>
        <v>20</v>
      </c>
      <c r="C28" s="4" t="s">
        <v>67</v>
      </c>
      <c r="D28" s="41" t="s">
        <v>68</v>
      </c>
      <c r="E28" s="41"/>
      <c r="F28" s="41"/>
      <c r="G28" s="41"/>
      <c r="H28" s="41"/>
      <c r="I28" s="41"/>
      <c r="J28" s="14"/>
      <c r="K28" s="5"/>
    </row>
    <row r="29" spans="2:11" x14ac:dyDescent="0.35">
      <c r="B29" s="7">
        <f t="shared" si="1"/>
        <v>21</v>
      </c>
      <c r="C29" s="4" t="s">
        <v>69</v>
      </c>
      <c r="D29" s="46" t="s">
        <v>70</v>
      </c>
      <c r="E29" s="47"/>
      <c r="F29" s="47"/>
      <c r="G29" s="47"/>
      <c r="H29" s="47"/>
      <c r="I29" s="48"/>
      <c r="J29" s="14"/>
      <c r="K29" s="5"/>
    </row>
    <row r="30" spans="2:11" x14ac:dyDescent="0.35">
      <c r="B30" s="7">
        <f t="shared" si="1"/>
        <v>22</v>
      </c>
      <c r="C30" s="4" t="s">
        <v>71</v>
      </c>
      <c r="D30" s="46" t="s">
        <v>72</v>
      </c>
      <c r="E30" s="47"/>
      <c r="F30" s="47"/>
      <c r="G30" s="47"/>
      <c r="H30" s="47"/>
      <c r="I30" s="48"/>
      <c r="J30" s="14"/>
      <c r="K30" s="5"/>
    </row>
    <row r="31" spans="2:11" x14ac:dyDescent="0.35">
      <c r="B31" s="7">
        <f t="shared" si="1"/>
        <v>23</v>
      </c>
      <c r="C31" s="4" t="s">
        <v>73</v>
      </c>
      <c r="D31" s="41" t="s">
        <v>74</v>
      </c>
      <c r="E31" s="41"/>
      <c r="F31" s="41"/>
      <c r="G31" s="41"/>
      <c r="H31" s="41"/>
      <c r="I31" s="41"/>
      <c r="J31" s="14"/>
      <c r="K31" s="5"/>
    </row>
    <row r="32" spans="2:11" x14ac:dyDescent="0.35">
      <c r="B32" s="7">
        <f t="shared" si="1"/>
        <v>24</v>
      </c>
      <c r="C32" s="4" t="s">
        <v>75</v>
      </c>
      <c r="D32" s="41" t="s">
        <v>76</v>
      </c>
      <c r="E32" s="41"/>
      <c r="F32" s="41"/>
      <c r="G32" s="41"/>
      <c r="H32" s="41"/>
      <c r="I32" s="41"/>
      <c r="J32" s="14"/>
      <c r="K32" s="5"/>
    </row>
    <row r="33" spans="2:11" x14ac:dyDescent="0.35">
      <c r="B33" s="7">
        <f t="shared" si="1"/>
        <v>25</v>
      </c>
      <c r="C33" s="21" t="s">
        <v>77</v>
      </c>
      <c r="D33" s="41" t="s">
        <v>78</v>
      </c>
      <c r="E33" s="41"/>
      <c r="F33" s="41"/>
      <c r="G33" s="41"/>
      <c r="H33" s="41"/>
      <c r="I33" s="41"/>
      <c r="J33" s="14"/>
      <c r="K33" s="5"/>
    </row>
    <row r="34" spans="2:11" x14ac:dyDescent="0.35">
      <c r="B34" s="7">
        <f t="shared" si="1"/>
        <v>26</v>
      </c>
      <c r="C34" t="s">
        <v>79</v>
      </c>
      <c r="D34" s="41" t="s">
        <v>80</v>
      </c>
      <c r="E34" s="41"/>
      <c r="F34" s="41"/>
      <c r="G34" s="41"/>
      <c r="H34" s="41"/>
      <c r="I34" s="41"/>
      <c r="J34" s="14"/>
      <c r="K34" s="5"/>
    </row>
    <row r="35" spans="2:11" x14ac:dyDescent="0.35">
      <c r="B35" s="7">
        <f t="shared" si="1"/>
        <v>27</v>
      </c>
      <c r="C35" t="s">
        <v>81</v>
      </c>
      <c r="D35" s="40" t="s">
        <v>82</v>
      </c>
      <c r="E35" s="40"/>
      <c r="F35" s="40"/>
      <c r="G35" s="40"/>
      <c r="H35" s="40"/>
      <c r="I35" s="40"/>
      <c r="J35" s="14"/>
      <c r="K35" s="5"/>
    </row>
    <row r="36" spans="2:11" x14ac:dyDescent="0.35">
      <c r="B36" s="7">
        <f t="shared" si="1"/>
        <v>28</v>
      </c>
      <c r="C36" s="21" t="s">
        <v>83</v>
      </c>
      <c r="D36" s="40" t="s">
        <v>84</v>
      </c>
      <c r="E36" s="40"/>
      <c r="F36" s="40"/>
      <c r="G36" s="40"/>
      <c r="H36" s="40"/>
      <c r="I36" s="40"/>
      <c r="J36" s="14"/>
      <c r="K36" s="5"/>
    </row>
    <row r="37" spans="2:11" x14ac:dyDescent="0.35">
      <c r="B37" s="7">
        <f t="shared" si="1"/>
        <v>29</v>
      </c>
      <c r="C37" s="21" t="s">
        <v>85</v>
      </c>
      <c r="D37" s="40" t="s">
        <v>86</v>
      </c>
      <c r="E37" s="40"/>
      <c r="F37" s="40"/>
      <c r="G37" s="40"/>
      <c r="H37" s="40"/>
      <c r="I37" s="40"/>
      <c r="J37" s="14"/>
      <c r="K37" s="5"/>
    </row>
    <row r="38" spans="2:11" x14ac:dyDescent="0.35">
      <c r="B38" s="7">
        <f t="shared" si="1"/>
        <v>30</v>
      </c>
      <c r="C38" s="21" t="s">
        <v>87</v>
      </c>
      <c r="D38" s="40" t="s">
        <v>88</v>
      </c>
      <c r="E38" s="40"/>
      <c r="F38" s="40"/>
      <c r="G38" s="40"/>
      <c r="H38" s="40"/>
      <c r="I38" s="40"/>
      <c r="J38" s="14"/>
      <c r="K38" s="5"/>
    </row>
    <row r="39" spans="2:11" x14ac:dyDescent="0.35">
      <c r="B39" s="7">
        <f t="shared" si="1"/>
        <v>31</v>
      </c>
      <c r="C39" s="21" t="s">
        <v>89</v>
      </c>
      <c r="D39" s="40" t="s">
        <v>90</v>
      </c>
      <c r="E39" s="40"/>
      <c r="F39" s="40"/>
      <c r="G39" s="40"/>
      <c r="H39" s="40"/>
      <c r="I39" s="40"/>
      <c r="J39" s="14"/>
      <c r="K39" s="5"/>
    </row>
    <row r="40" spans="2:11" x14ac:dyDescent="0.35">
      <c r="B40" s="7">
        <f t="shared" si="1"/>
        <v>32</v>
      </c>
      <c r="C40" s="21" t="s">
        <v>91</v>
      </c>
      <c r="D40" s="40" t="s">
        <v>92</v>
      </c>
      <c r="E40" s="40"/>
      <c r="F40" s="40"/>
      <c r="G40" s="40"/>
      <c r="H40" s="40"/>
      <c r="I40" s="40"/>
      <c r="J40" s="14"/>
      <c r="K40" s="5"/>
    </row>
    <row r="41" spans="2:11" x14ac:dyDescent="0.35">
      <c r="B41" s="7">
        <f t="shared" si="1"/>
        <v>33</v>
      </c>
      <c r="C41" s="21" t="s">
        <v>93</v>
      </c>
      <c r="D41" s="40" t="s">
        <v>94</v>
      </c>
      <c r="E41" s="40"/>
      <c r="F41" s="40"/>
      <c r="G41" s="40"/>
      <c r="H41" s="40"/>
      <c r="I41" s="40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0" t="s">
        <v>25</v>
      </c>
      <c r="E42" s="40"/>
      <c r="F42" s="40"/>
      <c r="G42" s="40"/>
      <c r="H42" s="40"/>
      <c r="I42" s="40"/>
      <c r="J42" s="14"/>
      <c r="K42" s="5"/>
    </row>
    <row r="43" spans="2:11" x14ac:dyDescent="0.35">
      <c r="B43" s="7">
        <f t="shared" si="1"/>
        <v>35</v>
      </c>
      <c r="C43" s="21" t="s">
        <v>95</v>
      </c>
      <c r="D43" s="40" t="s">
        <v>96</v>
      </c>
      <c r="E43" s="40"/>
      <c r="F43" s="40"/>
      <c r="G43" s="40"/>
      <c r="H43" s="40"/>
      <c r="I43" s="40"/>
      <c r="J43" s="14"/>
      <c r="K43" s="5"/>
    </row>
    <row r="44" spans="2:11" x14ac:dyDescent="0.35">
      <c r="B44" s="7">
        <f t="shared" si="1"/>
        <v>36</v>
      </c>
      <c r="C44" s="21" t="s">
        <v>97</v>
      </c>
      <c r="D44" s="40" t="s">
        <v>98</v>
      </c>
      <c r="E44" s="40"/>
      <c r="F44" s="40"/>
      <c r="G44" s="40"/>
      <c r="H44" s="40"/>
      <c r="I44" s="40"/>
      <c r="J44" s="14"/>
      <c r="K44" s="5"/>
    </row>
    <row r="45" spans="2:11" x14ac:dyDescent="0.35">
      <c r="B45" s="7">
        <f t="shared" si="1"/>
        <v>37</v>
      </c>
      <c r="C45" s="8"/>
      <c r="D45" s="42"/>
      <c r="E45" s="42"/>
      <c r="F45" s="42"/>
      <c r="G45" s="42"/>
      <c r="H45" s="42"/>
      <c r="I45" s="42"/>
      <c r="J45" s="14"/>
      <c r="K45" s="5"/>
    </row>
    <row r="46" spans="2:11" x14ac:dyDescent="0.35">
      <c r="B46" s="7">
        <f t="shared" si="1"/>
        <v>38</v>
      </c>
      <c r="C46" s="8"/>
      <c r="D46" s="42"/>
      <c r="E46" s="42"/>
      <c r="F46" s="42"/>
      <c r="G46" s="42"/>
      <c r="H46" s="42"/>
      <c r="I46" s="42"/>
      <c r="J46" s="14"/>
      <c r="K46" s="5"/>
    </row>
    <row r="47" spans="2:11" x14ac:dyDescent="0.35">
      <c r="B47" s="7">
        <f t="shared" si="1"/>
        <v>39</v>
      </c>
      <c r="C47" s="8"/>
      <c r="D47" s="42"/>
      <c r="E47" s="42"/>
      <c r="F47" s="42"/>
      <c r="G47" s="42"/>
      <c r="H47" s="42"/>
      <c r="I47" s="42"/>
      <c r="J47" s="14"/>
      <c r="K47" s="5"/>
    </row>
    <row r="48" spans="2:11" x14ac:dyDescent="0.35">
      <c r="B48" s="7">
        <f t="shared" si="1"/>
        <v>40</v>
      </c>
      <c r="C48" s="8"/>
      <c r="D48" s="42"/>
      <c r="E48" s="42"/>
      <c r="F48" s="42"/>
      <c r="G48" s="42"/>
      <c r="H48" s="42"/>
      <c r="I48" s="42"/>
      <c r="J48" s="14"/>
      <c r="K48" s="5"/>
    </row>
    <row r="49" spans="3:11" x14ac:dyDescent="0.35">
      <c r="C49" s="38"/>
      <c r="D49" s="38"/>
      <c r="E49" s="1"/>
    </row>
    <row r="50" spans="3:11" x14ac:dyDescent="0.35">
      <c r="C50" s="38"/>
      <c r="D50" s="38"/>
      <c r="E50" s="1"/>
      <c r="H50" s="39" t="s">
        <v>17</v>
      </c>
      <c r="I50" s="39"/>
      <c r="J50" s="5">
        <f>COUNTIF(K9:K48,"&gt;=70")</f>
        <v>5</v>
      </c>
      <c r="K50" s="1"/>
    </row>
    <row r="51" spans="3:11" x14ac:dyDescent="0.35">
      <c r="C51" s="38"/>
      <c r="D51" s="38"/>
      <c r="E51" s="10"/>
      <c r="H51" s="39" t="s">
        <v>18</v>
      </c>
      <c r="I51" s="39"/>
      <c r="J51" s="5">
        <f>COUNTIF(K9:K48,"&lt;70")</f>
        <v>13</v>
      </c>
      <c r="K51" s="1"/>
    </row>
    <row r="52" spans="3:11" x14ac:dyDescent="0.35">
      <c r="C52" s="38"/>
      <c r="D52" s="38"/>
      <c r="E52" s="38"/>
      <c r="H52" s="39" t="s">
        <v>19</v>
      </c>
      <c r="I52" s="39"/>
      <c r="J52" s="5">
        <f>COUNT(J9:J48)</f>
        <v>18</v>
      </c>
      <c r="K52" s="1"/>
    </row>
    <row r="53" spans="3:11" x14ac:dyDescent="0.35">
      <c r="C53" s="38"/>
      <c r="D53" s="38"/>
      <c r="E53" s="1"/>
      <c r="H53" s="44" t="s">
        <v>14</v>
      </c>
      <c r="I53" s="44"/>
      <c r="J53" s="11">
        <f>J50/J52</f>
        <v>0.27777777777777779</v>
      </c>
      <c r="K53" s="17"/>
    </row>
    <row r="54" spans="3:11" x14ac:dyDescent="0.35">
      <c r="C54" s="38"/>
      <c r="D54" s="38"/>
      <c r="E54" s="1"/>
      <c r="H54" s="44" t="s">
        <v>15</v>
      </c>
      <c r="I54" s="44"/>
      <c r="J54" s="11">
        <f>J51/J52</f>
        <v>0.72222222222222221</v>
      </c>
      <c r="K54" s="18"/>
    </row>
    <row r="55" spans="3:11" x14ac:dyDescent="0.35">
      <c r="C55" s="38"/>
      <c r="D55" s="38"/>
      <c r="E55" s="10"/>
    </row>
    <row r="56" spans="3:11" x14ac:dyDescent="0.35">
      <c r="C56" s="1"/>
      <c r="D56" s="1"/>
      <c r="E56" s="10"/>
    </row>
    <row r="58" spans="3:11" x14ac:dyDescent="0.35">
      <c r="J58" s="38"/>
      <c r="K58" s="38"/>
    </row>
    <row r="59" spans="3:11" x14ac:dyDescent="0.35">
      <c r="J59" s="35"/>
      <c r="K59" s="3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"/>
      <c r="M2" s="3"/>
    </row>
    <row r="3" spans="2:15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2:15" x14ac:dyDescent="0.35">
      <c r="C4" t="s">
        <v>0</v>
      </c>
      <c r="D4" s="36" t="s">
        <v>99</v>
      </c>
      <c r="E4" s="36"/>
      <c r="F4" s="36"/>
      <c r="G4" s="36"/>
      <c r="I4" t="s">
        <v>1</v>
      </c>
      <c r="J4" s="37" t="s">
        <v>137</v>
      </c>
      <c r="K4" s="3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37" t="s">
        <v>27</v>
      </c>
      <c r="E6" s="37"/>
      <c r="F6" s="37"/>
      <c r="G6" s="37"/>
      <c r="I6" s="38" t="s">
        <v>20</v>
      </c>
      <c r="J6" s="38"/>
      <c r="K6" s="2" t="s">
        <v>28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39" t="s">
        <v>5</v>
      </c>
      <c r="E8" s="39"/>
      <c r="F8" s="39"/>
      <c r="G8" s="39"/>
      <c r="H8" s="39"/>
      <c r="I8" s="39"/>
      <c r="J8" s="5" t="s">
        <v>21</v>
      </c>
      <c r="K8" s="5" t="s">
        <v>22</v>
      </c>
    </row>
    <row r="9" spans="2:15" x14ac:dyDescent="0.35">
      <c r="B9" s="7">
        <v>1</v>
      </c>
      <c r="C9" s="4" t="s">
        <v>101</v>
      </c>
      <c r="D9" s="49" t="s">
        <v>102</v>
      </c>
      <c r="E9" s="49"/>
      <c r="F9" s="49"/>
      <c r="G9" s="49"/>
      <c r="H9" s="49"/>
      <c r="I9" s="49"/>
      <c r="J9" s="14">
        <f>+'DESARROLLO HUMANO B'!O9</f>
        <v>10</v>
      </c>
      <c r="K9" s="14">
        <f>+J9</f>
        <v>10</v>
      </c>
    </row>
    <row r="10" spans="2:15" x14ac:dyDescent="0.35">
      <c r="B10" s="7">
        <f>B9+1</f>
        <v>2</v>
      </c>
      <c r="C10" s="4" t="s">
        <v>103</v>
      </c>
      <c r="D10" s="49" t="s">
        <v>104</v>
      </c>
      <c r="E10" s="49"/>
      <c r="F10" s="49"/>
      <c r="G10" s="49"/>
      <c r="H10" s="49"/>
      <c r="I10" s="49"/>
      <c r="J10" s="14">
        <f>+'DESARROLLO HUMANO B'!O10</f>
        <v>13.142857142857142</v>
      </c>
      <c r="K10" s="14">
        <f t="shared" ref="K10:K14" si="0">+J10</f>
        <v>13.142857142857142</v>
      </c>
    </row>
    <row r="11" spans="2:15" x14ac:dyDescent="0.35">
      <c r="B11" s="7">
        <f t="shared" ref="B11:B48" si="1">B10+1</f>
        <v>3</v>
      </c>
      <c r="C11" s="4" t="s">
        <v>105</v>
      </c>
      <c r="D11" s="49" t="s">
        <v>106</v>
      </c>
      <c r="E11" s="49"/>
      <c r="F11" s="49"/>
      <c r="G11" s="49"/>
      <c r="H11" s="49"/>
      <c r="I11" s="49"/>
      <c r="J11" s="14">
        <f>+'DESARROLLO HUMANO B'!O11</f>
        <v>12</v>
      </c>
      <c r="K11" s="14">
        <f t="shared" si="0"/>
        <v>12</v>
      </c>
    </row>
    <row r="12" spans="2:15" x14ac:dyDescent="0.35">
      <c r="B12" s="7">
        <f t="shared" si="1"/>
        <v>4</v>
      </c>
      <c r="C12" s="4" t="s">
        <v>107</v>
      </c>
      <c r="D12" s="49" t="s">
        <v>108</v>
      </c>
      <c r="E12" s="49"/>
      <c r="F12" s="49"/>
      <c r="G12" s="49"/>
      <c r="H12" s="49"/>
      <c r="I12" s="49"/>
      <c r="J12" s="14">
        <f>+'DESARROLLO HUMANO B'!O12</f>
        <v>11.428571428571429</v>
      </c>
      <c r="K12" s="14">
        <v>75</v>
      </c>
    </row>
    <row r="13" spans="2:15" x14ac:dyDescent="0.35">
      <c r="B13" s="7">
        <f t="shared" si="1"/>
        <v>5</v>
      </c>
      <c r="C13" s="4" t="s">
        <v>109</v>
      </c>
      <c r="D13" s="49" t="s">
        <v>110</v>
      </c>
      <c r="E13" s="49"/>
      <c r="F13" s="49"/>
      <c r="G13" s="49"/>
      <c r="H13" s="49"/>
      <c r="I13" s="49"/>
      <c r="J13" s="14">
        <f>+'DESARROLLO HUMANO B'!O13</f>
        <v>10.285714285714286</v>
      </c>
      <c r="K13" s="14">
        <v>75</v>
      </c>
    </row>
    <row r="14" spans="2:15" x14ac:dyDescent="0.35">
      <c r="B14" s="7">
        <f t="shared" si="1"/>
        <v>6</v>
      </c>
      <c r="C14" s="4" t="s">
        <v>111</v>
      </c>
      <c r="D14" s="49" t="s">
        <v>112</v>
      </c>
      <c r="E14" s="49"/>
      <c r="F14" s="49"/>
      <c r="G14" s="49"/>
      <c r="H14" s="49"/>
      <c r="I14" s="49"/>
      <c r="J14" s="14">
        <f>+'DESARROLLO HUMANO B'!O14</f>
        <v>12</v>
      </c>
      <c r="K14" s="14">
        <f t="shared" si="0"/>
        <v>12</v>
      </c>
    </row>
    <row r="15" spans="2:15" x14ac:dyDescent="0.35">
      <c r="B15" s="7">
        <f t="shared" si="1"/>
        <v>7</v>
      </c>
      <c r="C15" s="4" t="s">
        <v>113</v>
      </c>
      <c r="D15" s="49" t="s">
        <v>114</v>
      </c>
      <c r="E15" s="49"/>
      <c r="F15" s="49"/>
      <c r="G15" s="49"/>
      <c r="H15" s="49"/>
      <c r="I15" s="49"/>
      <c r="J15" s="14">
        <f>+'DESARROLLO HUMANO B'!O15</f>
        <v>7.4285714285714288</v>
      </c>
      <c r="K15" s="5">
        <v>70</v>
      </c>
    </row>
    <row r="16" spans="2:15" x14ac:dyDescent="0.35">
      <c r="B16" s="7">
        <f t="shared" si="1"/>
        <v>8</v>
      </c>
      <c r="C16" s="4" t="s">
        <v>115</v>
      </c>
      <c r="D16" s="49" t="s">
        <v>116</v>
      </c>
      <c r="E16" s="49"/>
      <c r="F16" s="49"/>
      <c r="G16" s="49"/>
      <c r="H16" s="49"/>
      <c r="I16" s="49"/>
      <c r="J16" s="14">
        <f>+'DESARROLLO HUMANO B'!O16</f>
        <v>14.285714285714286</v>
      </c>
      <c r="K16" s="5">
        <v>70</v>
      </c>
    </row>
    <row r="17" spans="2:11" x14ac:dyDescent="0.35">
      <c r="B17" s="7">
        <f t="shared" si="1"/>
        <v>9</v>
      </c>
      <c r="C17" s="4" t="s">
        <v>117</v>
      </c>
      <c r="D17" s="49" t="s">
        <v>118</v>
      </c>
      <c r="E17" s="49"/>
      <c r="F17" s="49"/>
      <c r="G17" s="49"/>
      <c r="H17" s="49"/>
      <c r="I17" s="49"/>
      <c r="J17" s="14">
        <f>+'DESARROLLO HUMANO B'!O17</f>
        <v>10.285714285714286</v>
      </c>
      <c r="K17" s="14">
        <f>+J17</f>
        <v>10.285714285714286</v>
      </c>
    </row>
    <row r="18" spans="2:11" x14ac:dyDescent="0.35">
      <c r="B18" s="7">
        <f t="shared" si="1"/>
        <v>10</v>
      </c>
      <c r="C18" s="4" t="s">
        <v>119</v>
      </c>
      <c r="D18" s="49" t="s">
        <v>120</v>
      </c>
      <c r="E18" s="49"/>
      <c r="F18" s="49"/>
      <c r="G18" s="49"/>
      <c r="H18" s="49"/>
      <c r="I18" s="49"/>
      <c r="J18" s="14">
        <f>+'DESARROLLO HUMANO B'!O18</f>
        <v>10.285714285714286</v>
      </c>
      <c r="K18" s="14">
        <f t="shared" ref="K18:K26" si="2">+J18</f>
        <v>10.285714285714286</v>
      </c>
    </row>
    <row r="19" spans="2:11" x14ac:dyDescent="0.35">
      <c r="B19" s="7">
        <f t="shared" si="1"/>
        <v>11</v>
      </c>
      <c r="C19" s="4" t="s">
        <v>121</v>
      </c>
      <c r="D19" s="49" t="s">
        <v>122</v>
      </c>
      <c r="E19" s="49"/>
      <c r="F19" s="49"/>
      <c r="G19" s="49"/>
      <c r="H19" s="49"/>
      <c r="I19" s="49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123</v>
      </c>
      <c r="D20" s="49" t="s">
        <v>124</v>
      </c>
      <c r="E20" s="49"/>
      <c r="F20" s="49"/>
      <c r="G20" s="49"/>
      <c r="H20" s="49"/>
      <c r="I20" s="49"/>
      <c r="J20" s="14">
        <f>+'DESARROLLO HUMANO B'!O20</f>
        <v>11.428571428571429</v>
      </c>
      <c r="K20" s="14">
        <f t="shared" si="2"/>
        <v>11.428571428571429</v>
      </c>
    </row>
    <row r="21" spans="2:11" x14ac:dyDescent="0.35">
      <c r="B21" s="7">
        <f t="shared" si="1"/>
        <v>13</v>
      </c>
      <c r="C21" s="4" t="s">
        <v>125</v>
      </c>
      <c r="D21" s="49" t="s">
        <v>126</v>
      </c>
      <c r="E21" s="49"/>
      <c r="F21" s="49"/>
      <c r="G21" s="49"/>
      <c r="H21" s="49"/>
      <c r="I21" s="49"/>
      <c r="J21" s="14">
        <f>+'DESARROLLO HUMANO B'!O21</f>
        <v>0.14285714285714285</v>
      </c>
      <c r="K21" s="14">
        <f t="shared" si="2"/>
        <v>0.14285714285714285</v>
      </c>
    </row>
    <row r="22" spans="2:11" x14ac:dyDescent="0.35">
      <c r="B22" s="7">
        <f t="shared" si="1"/>
        <v>14</v>
      </c>
      <c r="C22" s="4" t="s">
        <v>127</v>
      </c>
      <c r="D22" s="49" t="s">
        <v>128</v>
      </c>
      <c r="E22" s="49"/>
      <c r="F22" s="49"/>
      <c r="G22" s="49"/>
      <c r="H22" s="49"/>
      <c r="I22" s="49"/>
      <c r="J22" s="14">
        <f>+'DESARROLLO HUMANO B'!O22</f>
        <v>13.142857142857142</v>
      </c>
      <c r="K22" s="14">
        <f t="shared" si="2"/>
        <v>13.142857142857142</v>
      </c>
    </row>
    <row r="23" spans="2:11" x14ac:dyDescent="0.35">
      <c r="B23" s="7">
        <f t="shared" si="1"/>
        <v>15</v>
      </c>
      <c r="C23" s="4" t="s">
        <v>129</v>
      </c>
      <c r="D23" s="49" t="s">
        <v>130</v>
      </c>
      <c r="E23" s="49"/>
      <c r="F23" s="49"/>
      <c r="G23" s="49"/>
      <c r="H23" s="49"/>
      <c r="I23" s="49"/>
      <c r="J23" s="14">
        <f>+'DESARROLLO HUMANO B'!O23</f>
        <v>13.142857142857142</v>
      </c>
      <c r="K23" s="14">
        <f t="shared" si="2"/>
        <v>13.142857142857142</v>
      </c>
    </row>
    <row r="24" spans="2:11" x14ac:dyDescent="0.35">
      <c r="B24" s="7">
        <f t="shared" si="1"/>
        <v>16</v>
      </c>
      <c r="C24" s="4" t="s">
        <v>131</v>
      </c>
      <c r="D24" s="49" t="s">
        <v>132</v>
      </c>
      <c r="E24" s="49"/>
      <c r="F24" s="49"/>
      <c r="G24" s="49"/>
      <c r="H24" s="49"/>
      <c r="I24" s="49"/>
      <c r="J24" s="14">
        <f>+'DESARROLLO HUMANO B'!O24</f>
        <v>7.7142857142857144</v>
      </c>
      <c r="K24" s="14">
        <f t="shared" si="2"/>
        <v>7.7142857142857144</v>
      </c>
    </row>
    <row r="25" spans="2:11" x14ac:dyDescent="0.35">
      <c r="B25" s="7">
        <f t="shared" si="1"/>
        <v>17</v>
      </c>
      <c r="C25" s="4" t="s">
        <v>133</v>
      </c>
      <c r="D25" s="49" t="s">
        <v>134</v>
      </c>
      <c r="E25" s="49"/>
      <c r="F25" s="49"/>
      <c r="G25" s="49"/>
      <c r="H25" s="49"/>
      <c r="I25" s="49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135</v>
      </c>
      <c r="D26" s="49" t="s">
        <v>136</v>
      </c>
      <c r="E26" s="49"/>
      <c r="F26" s="49"/>
      <c r="G26" s="49"/>
      <c r="H26" s="49"/>
      <c r="I26" s="49"/>
      <c r="J26" s="14">
        <f>+'DESARROLLO HUMANO B'!O26</f>
        <v>12</v>
      </c>
      <c r="K26" s="14">
        <f t="shared" si="2"/>
        <v>12</v>
      </c>
    </row>
    <row r="27" spans="2:11" x14ac:dyDescent="0.35">
      <c r="B27" s="7">
        <f t="shared" si="1"/>
        <v>19</v>
      </c>
      <c r="C27" s="7"/>
      <c r="D27" s="42"/>
      <c r="E27" s="42"/>
      <c r="F27" s="42"/>
      <c r="G27" s="42"/>
      <c r="H27" s="42"/>
      <c r="I27" s="42"/>
      <c r="J27" s="14"/>
      <c r="K27" s="5"/>
    </row>
    <row r="28" spans="2:11" x14ac:dyDescent="0.35">
      <c r="B28" s="7">
        <f t="shared" si="1"/>
        <v>20</v>
      </c>
      <c r="C28" s="7"/>
      <c r="D28" s="42"/>
      <c r="E28" s="42"/>
      <c r="F28" s="42"/>
      <c r="G28" s="42"/>
      <c r="H28" s="42"/>
      <c r="I28" s="42"/>
      <c r="J28" s="14"/>
      <c r="K28" s="5"/>
    </row>
    <row r="29" spans="2:11" x14ac:dyDescent="0.35">
      <c r="B29" s="7">
        <f t="shared" si="1"/>
        <v>21</v>
      </c>
      <c r="C29" s="7"/>
      <c r="D29" s="42"/>
      <c r="E29" s="42"/>
      <c r="F29" s="42"/>
      <c r="G29" s="42"/>
      <c r="H29" s="42"/>
      <c r="I29" s="42"/>
      <c r="J29" s="14"/>
      <c r="K29" s="5"/>
    </row>
    <row r="30" spans="2:11" x14ac:dyDescent="0.35">
      <c r="B30" s="7">
        <f t="shared" si="1"/>
        <v>22</v>
      </c>
      <c r="C30" s="7"/>
      <c r="D30" s="42"/>
      <c r="E30" s="42"/>
      <c r="F30" s="42"/>
      <c r="G30" s="42"/>
      <c r="H30" s="42"/>
      <c r="I30" s="42"/>
      <c r="J30" s="14"/>
      <c r="K30" s="5"/>
    </row>
    <row r="31" spans="2:11" x14ac:dyDescent="0.35">
      <c r="B31" s="7">
        <f t="shared" si="1"/>
        <v>23</v>
      </c>
      <c r="C31" s="7"/>
      <c r="D31" s="42"/>
      <c r="E31" s="42"/>
      <c r="F31" s="42"/>
      <c r="G31" s="42"/>
      <c r="H31" s="42"/>
      <c r="I31" s="42"/>
      <c r="J31" s="14"/>
      <c r="K31" s="5"/>
    </row>
    <row r="32" spans="2:11" x14ac:dyDescent="0.35">
      <c r="B32" s="7">
        <f t="shared" si="1"/>
        <v>24</v>
      </c>
      <c r="C32" s="7"/>
      <c r="D32" s="42"/>
      <c r="E32" s="42"/>
      <c r="F32" s="42"/>
      <c r="G32" s="42"/>
      <c r="H32" s="42"/>
      <c r="I32" s="42"/>
      <c r="J32" s="14"/>
      <c r="K32" s="5"/>
    </row>
    <row r="33" spans="2:11" x14ac:dyDescent="0.35">
      <c r="B33" s="7">
        <f t="shared" si="1"/>
        <v>25</v>
      </c>
      <c r="C33" s="7"/>
      <c r="D33" s="42"/>
      <c r="E33" s="42"/>
      <c r="F33" s="42"/>
      <c r="G33" s="42"/>
      <c r="H33" s="42"/>
      <c r="I33" s="42"/>
      <c r="J33" s="14"/>
      <c r="K33" s="5"/>
    </row>
    <row r="34" spans="2:11" x14ac:dyDescent="0.35">
      <c r="B34" s="7">
        <f t="shared" si="1"/>
        <v>26</v>
      </c>
      <c r="C34" s="7"/>
      <c r="D34" s="42"/>
      <c r="E34" s="42"/>
      <c r="F34" s="42"/>
      <c r="G34" s="42"/>
      <c r="H34" s="42"/>
      <c r="I34" s="42"/>
      <c r="J34" s="14"/>
      <c r="K34" s="5"/>
    </row>
    <row r="35" spans="2:11" x14ac:dyDescent="0.35">
      <c r="B35" s="7">
        <f t="shared" si="1"/>
        <v>27</v>
      </c>
      <c r="C35" s="7"/>
      <c r="D35" s="42"/>
      <c r="E35" s="42"/>
      <c r="F35" s="42"/>
      <c r="G35" s="42"/>
      <c r="H35" s="42"/>
      <c r="I35" s="42"/>
      <c r="J35" s="14"/>
      <c r="K35" s="5"/>
    </row>
    <row r="36" spans="2:11" x14ac:dyDescent="0.35">
      <c r="B36" s="7">
        <f t="shared" si="1"/>
        <v>28</v>
      </c>
      <c r="C36" s="7"/>
      <c r="D36" s="42"/>
      <c r="E36" s="42"/>
      <c r="F36" s="42"/>
      <c r="G36" s="42"/>
      <c r="H36" s="42"/>
      <c r="I36" s="42"/>
      <c r="J36" s="14"/>
      <c r="K36" s="5"/>
    </row>
    <row r="37" spans="2:11" x14ac:dyDescent="0.35">
      <c r="B37" s="7">
        <f t="shared" si="1"/>
        <v>29</v>
      </c>
      <c r="C37" s="7"/>
      <c r="D37" s="42"/>
      <c r="E37" s="42"/>
      <c r="F37" s="42"/>
      <c r="G37" s="42"/>
      <c r="H37" s="42"/>
      <c r="I37" s="42"/>
      <c r="J37" s="14"/>
      <c r="K37" s="5"/>
    </row>
    <row r="38" spans="2:11" x14ac:dyDescent="0.35">
      <c r="B38" s="7">
        <f t="shared" si="1"/>
        <v>30</v>
      </c>
      <c r="C38" s="7"/>
      <c r="D38" s="42"/>
      <c r="E38" s="42"/>
      <c r="F38" s="42"/>
      <c r="G38" s="42"/>
      <c r="H38" s="42"/>
      <c r="I38" s="42"/>
      <c r="J38" s="14"/>
      <c r="K38" s="5"/>
    </row>
    <row r="39" spans="2:11" x14ac:dyDescent="0.35">
      <c r="B39" s="7">
        <f t="shared" si="1"/>
        <v>31</v>
      </c>
      <c r="C39" s="7"/>
      <c r="D39" s="42"/>
      <c r="E39" s="42"/>
      <c r="F39" s="42"/>
      <c r="G39" s="42"/>
      <c r="H39" s="42"/>
      <c r="I39" s="42"/>
      <c r="J39" s="14"/>
      <c r="K39" s="5"/>
    </row>
    <row r="40" spans="2:11" x14ac:dyDescent="0.35">
      <c r="B40" s="7">
        <f t="shared" si="1"/>
        <v>32</v>
      </c>
      <c r="C40" s="7"/>
      <c r="D40" s="42"/>
      <c r="E40" s="42"/>
      <c r="F40" s="42"/>
      <c r="G40" s="42"/>
      <c r="H40" s="42"/>
      <c r="I40" s="42"/>
      <c r="J40" s="14"/>
      <c r="K40" s="5"/>
    </row>
    <row r="41" spans="2:11" x14ac:dyDescent="0.35">
      <c r="B41" s="7">
        <f t="shared" si="1"/>
        <v>33</v>
      </c>
      <c r="C41" s="7"/>
      <c r="D41" s="42"/>
      <c r="E41" s="42"/>
      <c r="F41" s="42"/>
      <c r="G41" s="42"/>
      <c r="H41" s="42"/>
      <c r="I41" s="42"/>
      <c r="J41" s="14"/>
      <c r="K41" s="5"/>
    </row>
    <row r="42" spans="2:11" x14ac:dyDescent="0.35">
      <c r="B42" s="7">
        <f t="shared" si="1"/>
        <v>34</v>
      </c>
      <c r="C42" s="7"/>
      <c r="D42" s="42"/>
      <c r="E42" s="42"/>
      <c r="F42" s="42"/>
      <c r="G42" s="42"/>
      <c r="H42" s="42"/>
      <c r="I42" s="42"/>
      <c r="J42" s="14"/>
      <c r="K42" s="5"/>
    </row>
    <row r="43" spans="2:11" x14ac:dyDescent="0.35">
      <c r="B43" s="7">
        <f t="shared" si="1"/>
        <v>35</v>
      </c>
      <c r="C43" s="7"/>
      <c r="D43" s="42"/>
      <c r="E43" s="42"/>
      <c r="F43" s="42"/>
      <c r="G43" s="42"/>
      <c r="H43" s="42"/>
      <c r="I43" s="42"/>
      <c r="J43" s="14"/>
      <c r="K43" s="5"/>
    </row>
    <row r="44" spans="2:11" x14ac:dyDescent="0.35">
      <c r="B44" s="7">
        <f t="shared" si="1"/>
        <v>36</v>
      </c>
      <c r="C44" s="7"/>
      <c r="D44" s="42"/>
      <c r="E44" s="42"/>
      <c r="F44" s="42"/>
      <c r="G44" s="42"/>
      <c r="H44" s="42"/>
      <c r="I44" s="42"/>
      <c r="J44" s="14"/>
      <c r="K44" s="5"/>
    </row>
    <row r="45" spans="2:11" x14ac:dyDescent="0.35">
      <c r="B45" s="7">
        <f t="shared" si="1"/>
        <v>37</v>
      </c>
      <c r="C45" s="8"/>
      <c r="D45" s="42"/>
      <c r="E45" s="42"/>
      <c r="F45" s="42"/>
      <c r="G45" s="42"/>
      <c r="H45" s="42"/>
      <c r="I45" s="42"/>
      <c r="J45" s="14"/>
      <c r="K45" s="5"/>
    </row>
    <row r="46" spans="2:11" x14ac:dyDescent="0.35">
      <c r="B46" s="7">
        <f t="shared" si="1"/>
        <v>38</v>
      </c>
      <c r="C46" s="8"/>
      <c r="D46" s="42"/>
      <c r="E46" s="42"/>
      <c r="F46" s="42"/>
      <c r="G46" s="42"/>
      <c r="H46" s="42"/>
      <c r="I46" s="42"/>
      <c r="J46" s="14"/>
      <c r="K46" s="5"/>
    </row>
    <row r="47" spans="2:11" x14ac:dyDescent="0.35">
      <c r="B47" s="7">
        <f t="shared" si="1"/>
        <v>39</v>
      </c>
      <c r="C47" s="8"/>
      <c r="D47" s="42"/>
      <c r="E47" s="42"/>
      <c r="F47" s="42"/>
      <c r="G47" s="42"/>
      <c r="H47" s="42"/>
      <c r="I47" s="42"/>
      <c r="J47" s="14"/>
      <c r="K47" s="5"/>
    </row>
    <row r="48" spans="2:11" x14ac:dyDescent="0.35">
      <c r="B48" s="7">
        <f t="shared" si="1"/>
        <v>40</v>
      </c>
      <c r="C48" s="8"/>
      <c r="D48" s="42"/>
      <c r="E48" s="42"/>
      <c r="F48" s="42"/>
      <c r="G48" s="42"/>
      <c r="H48" s="42"/>
      <c r="I48" s="42"/>
      <c r="J48" s="14"/>
      <c r="K48" s="5"/>
    </row>
    <row r="49" spans="3:11" x14ac:dyDescent="0.35">
      <c r="C49" s="38"/>
      <c r="D49" s="38"/>
      <c r="E49" s="1"/>
    </row>
    <row r="50" spans="3:11" x14ac:dyDescent="0.35">
      <c r="C50" s="38"/>
      <c r="D50" s="38"/>
      <c r="E50" s="1"/>
      <c r="H50" s="39" t="s">
        <v>17</v>
      </c>
      <c r="I50" s="39"/>
      <c r="J50" s="5">
        <f>COUNTIF(K9:K48,"&gt;=70")</f>
        <v>5</v>
      </c>
      <c r="K50" s="1"/>
    </row>
    <row r="51" spans="3:11" x14ac:dyDescent="0.35">
      <c r="C51" s="38"/>
      <c r="D51" s="38"/>
      <c r="E51" s="10"/>
      <c r="H51" s="39" t="s">
        <v>18</v>
      </c>
      <c r="I51" s="39"/>
      <c r="J51" s="5">
        <f>COUNTIF(K9:K48,"&lt;70")</f>
        <v>13</v>
      </c>
      <c r="K51" s="1"/>
    </row>
    <row r="52" spans="3:11" x14ac:dyDescent="0.35">
      <c r="C52" s="38"/>
      <c r="D52" s="38"/>
      <c r="E52" s="38"/>
      <c r="H52" s="39" t="s">
        <v>19</v>
      </c>
      <c r="I52" s="39"/>
      <c r="J52" s="5">
        <f>COUNT(J9:J48)</f>
        <v>18</v>
      </c>
      <c r="K52" s="1"/>
    </row>
    <row r="53" spans="3:11" x14ac:dyDescent="0.35">
      <c r="C53" s="38"/>
      <c r="D53" s="38"/>
      <c r="E53" s="1"/>
      <c r="H53" s="44" t="s">
        <v>14</v>
      </c>
      <c r="I53" s="44"/>
      <c r="J53" s="11">
        <f>J50/J52</f>
        <v>0.27777777777777779</v>
      </c>
      <c r="K53" s="17"/>
    </row>
    <row r="54" spans="3:11" x14ac:dyDescent="0.35">
      <c r="C54" s="38"/>
      <c r="D54" s="38"/>
      <c r="E54" s="1"/>
      <c r="H54" s="44" t="s">
        <v>15</v>
      </c>
      <c r="I54" s="44"/>
      <c r="J54" s="11">
        <f>J51/J52</f>
        <v>0.72222222222222221</v>
      </c>
      <c r="K54" s="18"/>
    </row>
    <row r="55" spans="3:11" x14ac:dyDescent="0.35">
      <c r="C55" s="38"/>
      <c r="D55" s="38"/>
      <c r="E55" s="10"/>
    </row>
    <row r="56" spans="3:11" x14ac:dyDescent="0.35">
      <c r="C56" s="1"/>
      <c r="D56" s="1"/>
      <c r="E56" s="10"/>
    </row>
    <row r="58" spans="3:11" x14ac:dyDescent="0.35">
      <c r="J58" s="38"/>
      <c r="K58" s="38"/>
    </row>
    <row r="59" spans="3:11" x14ac:dyDescent="0.35">
      <c r="J59" s="35"/>
      <c r="K59" s="3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2023-10-06T23:24:59Z</dcterms:modified>
</cp:coreProperties>
</file>