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1er reporte\"/>
    </mc:Choice>
  </mc:AlternateContent>
  <xr:revisionPtr revIDLastSave="0" documentId="8_{9C2C93C4-8B89-4DEC-88B1-B37943CD47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 INV" sheetId="7" r:id="rId1"/>
    <sheet name="DESARROLLO HUMANO B" sheetId="1" r:id="rId2"/>
    <sheet name="DESARROLLO HUMANO C" sheetId="8" r:id="rId3"/>
    <sheet name="FINAL 107-A" sheetId="2" r:id="rId4"/>
    <sheet name="FINAL 107-B" sheetId="9" r:id="rId5"/>
    <sheet name="FINAL 107-C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O27" i="8" l="1"/>
  <c r="O34" i="7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N52" i="8"/>
  <c r="M52" i="8"/>
  <c r="N51" i="8"/>
  <c r="N54" i="8" s="1"/>
  <c r="M51" i="8"/>
  <c r="M54" i="8" s="1"/>
  <c r="L54" i="8"/>
  <c r="N50" i="8"/>
  <c r="N53" i="8" s="1"/>
  <c r="M50" i="8"/>
  <c r="M53" i="8" s="1"/>
  <c r="L53" i="8"/>
  <c r="O48" i="8"/>
  <c r="O47" i="8"/>
  <c r="O46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N52" i="7"/>
  <c r="M52" i="7"/>
  <c r="N51" i="7"/>
  <c r="N54" i="7" s="1"/>
  <c r="M51" i="7"/>
  <c r="M54" i="7" s="1"/>
  <c r="L51" i="7"/>
  <c r="L54" i="7" s="1"/>
  <c r="N50" i="7"/>
  <c r="N53" i="7" s="1"/>
  <c r="M50" i="7"/>
  <c r="M53" i="7" s="1"/>
  <c r="L53" i="7"/>
  <c r="O48" i="7"/>
  <c r="O47" i="7"/>
  <c r="O46" i="7"/>
  <c r="O44" i="7"/>
  <c r="O43" i="7"/>
  <c r="O42" i="7"/>
  <c r="O41" i="7"/>
  <c r="O40" i="7"/>
  <c r="O39" i="7"/>
  <c r="O38" i="7"/>
  <c r="O37" i="7"/>
  <c r="O36" i="7"/>
  <c r="O35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O9" i="7"/>
  <c r="O45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7" i="1"/>
  <c r="O48" i="1"/>
  <c r="O10" i="1"/>
  <c r="O11" i="1"/>
  <c r="O12" i="1"/>
  <c r="O13" i="1"/>
  <c r="O14" i="1"/>
  <c r="O15" i="1"/>
  <c r="O16" i="1"/>
  <c r="O17" i="1"/>
  <c r="O18" i="1"/>
  <c r="O19" i="1"/>
  <c r="O20" i="1"/>
  <c r="O9" i="1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M52" i="1"/>
  <c r="N52" i="1"/>
  <c r="K54" i="1"/>
  <c r="L54" i="1"/>
  <c r="M51" i="1"/>
  <c r="M54" i="1" s="1"/>
  <c r="N51" i="1"/>
  <c r="N54" i="1" s="1"/>
  <c r="K53" i="1"/>
  <c r="L53" i="1"/>
  <c r="M50" i="1"/>
  <c r="M53" i="1" s="1"/>
  <c r="N50" i="1"/>
  <c r="N53" i="1" s="1"/>
  <c r="J54" i="1"/>
  <c r="J53" i="1"/>
  <c r="J9" i="10" l="1"/>
  <c r="K9" i="10" s="1"/>
  <c r="J9" i="9"/>
  <c r="J20" i="10"/>
  <c r="K20" i="10" s="1"/>
  <c r="J20" i="9"/>
  <c r="K20" i="9" s="1"/>
  <c r="J19" i="10"/>
  <c r="J19" i="9"/>
  <c r="J18" i="10"/>
  <c r="K18" i="10" s="1"/>
  <c r="J18" i="9"/>
  <c r="K18" i="9" s="1"/>
  <c r="J16" i="10"/>
  <c r="J16" i="9"/>
  <c r="J15" i="10"/>
  <c r="J15" i="9"/>
  <c r="J14" i="10"/>
  <c r="K14" i="10" s="1"/>
  <c r="J14" i="9"/>
  <c r="K14" i="9" s="1"/>
  <c r="J13" i="10"/>
  <c r="J13" i="9"/>
  <c r="J12" i="10"/>
  <c r="J12" i="9"/>
  <c r="J11" i="10"/>
  <c r="K11" i="10" s="1"/>
  <c r="J11" i="9"/>
  <c r="K11" i="9" s="1"/>
  <c r="J10" i="10"/>
  <c r="K10" i="10" s="1"/>
  <c r="J10" i="9"/>
  <c r="K10" i="9" s="1"/>
  <c r="J26" i="10"/>
  <c r="K26" i="10" s="1"/>
  <c r="J26" i="9"/>
  <c r="K26" i="9" s="1"/>
  <c r="J25" i="10"/>
  <c r="K25" i="10" s="1"/>
  <c r="J25" i="9"/>
  <c r="K25" i="9" s="1"/>
  <c r="J24" i="10"/>
  <c r="K24" i="10" s="1"/>
  <c r="J24" i="9"/>
  <c r="K24" i="9" s="1"/>
  <c r="J23" i="10"/>
  <c r="K23" i="10" s="1"/>
  <c r="J23" i="9"/>
  <c r="K23" i="9" s="1"/>
  <c r="J22" i="10"/>
  <c r="K22" i="10" s="1"/>
  <c r="J22" i="9"/>
  <c r="K22" i="9" s="1"/>
  <c r="J21" i="10"/>
  <c r="K21" i="10" s="1"/>
  <c r="J21" i="9"/>
  <c r="K21" i="9" s="1"/>
  <c r="J51" i="2"/>
  <c r="J17" i="10"/>
  <c r="K17" i="10" s="1"/>
  <c r="J17" i="9"/>
  <c r="K17" i="9" s="1"/>
  <c r="K9" i="9"/>
  <c r="O45" i="8"/>
  <c r="J54" i="7"/>
  <c r="J53" i="7"/>
  <c r="O45" i="7"/>
  <c r="K54" i="7"/>
  <c r="K53" i="7"/>
  <c r="J50" i="2"/>
  <c r="J52" i="2"/>
  <c r="O51" i="1"/>
  <c r="O50" i="1"/>
  <c r="O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52" i="9" l="1"/>
  <c r="J52" i="10"/>
  <c r="O54" i="1"/>
  <c r="J53" i="2"/>
  <c r="J51" i="10"/>
  <c r="J50" i="10"/>
  <c r="J51" i="9"/>
  <c r="J50" i="9"/>
  <c r="O52" i="7"/>
  <c r="O51" i="7"/>
  <c r="O50" i="7"/>
  <c r="J54" i="2"/>
  <c r="O53" i="1"/>
  <c r="O28" i="8"/>
  <c r="O9" i="8"/>
  <c r="O50" i="8" s="1"/>
  <c r="J54" i="9" l="1"/>
  <c r="J53" i="9"/>
  <c r="J53" i="10"/>
  <c r="J54" i="10"/>
  <c r="O53" i="7"/>
  <c r="O54" i="7"/>
  <c r="O51" i="8"/>
  <c r="O52" i="8"/>
  <c r="O53" i="8" s="1"/>
  <c r="K53" i="8"/>
  <c r="K54" i="8"/>
  <c r="O54" i="8" l="1"/>
</calcChain>
</file>

<file path=xl/sharedStrings.xml><?xml version="1.0" encoding="utf-8"?>
<sst xmlns="http://schemas.openxmlformats.org/spreadsheetml/2006/main" count="491" uniqueCount="318">
  <si>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</si>
  <si>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</si>
  <si>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</si>
  <si>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</si>
  <si>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</si>
  <si>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</si>
  <si>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</si>
  <si>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</si>
  <si>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</si>
  <si>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</si>
  <si>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</si>
  <si>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</si>
  <si>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</si>
  <si>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</si>
  <si>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</si>
  <si>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</si>
  <si>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</si>
  <si>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</si>
  <si>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</si>
  <si>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</si>
  <si>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</si>
  <si>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</si>
  <si>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</si>
  <si>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</si>
  <si>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221U0485</t>
  </si>
  <si>
    <t>XOLIO PELAYO DARINA</t>
  </si>
  <si>
    <t>207-B</t>
  </si>
  <si>
    <t>FEBRERO-JULIO 2023</t>
  </si>
  <si>
    <t>M.E. DINORAH MARTÍNEZ PELAYO</t>
  </si>
  <si>
    <t>221U0410</t>
  </si>
  <si>
    <t>ABRAJAN PEREZ EMELY</t>
  </si>
  <si>
    <t xml:space="preserve">221U0411 </t>
  </si>
  <si>
    <t>ALARCON XALA JHOANA SAMANTHA</t>
  </si>
  <si>
    <t>221U0412</t>
  </si>
  <si>
    <t>ALEGRIA PRIETO LUZ ESTEFANI</t>
  </si>
  <si>
    <t>221U0414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</si>
  <si>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</si>
  <si>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</si>
  <si>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</si>
  <si>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</si>
  <si>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</si>
  <si>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</si>
  <si>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</si>
  <si>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</si>
  <si>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</si>
  <si>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221U0488</t>
  </si>
  <si>
    <t>CANO TORRES NANCY PAOLA</t>
  </si>
  <si>
    <t>221U0428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</si>
  <si>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</si>
  <si>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</si>
  <si>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</si>
  <si>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</si>
  <si>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</si>
  <si>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</si>
  <si>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</si>
  <si>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</si>
  <si>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</si>
  <si>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</si>
  <si>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</si>
  <si>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</si>
  <si>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</si>
  <si>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221U0444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</si>
  <si>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</si>
  <si>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</si>
  <si>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</si>
  <si>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</si>
  <si>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</si>
  <si>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</si>
  <si>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</si>
  <si>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</si>
  <si>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</si>
  <si>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221U0458</t>
  </si>
  <si>
    <t>MARTINEZ ASCAÑO KENIA MARIA</t>
  </si>
  <si>
    <t>221U0459</t>
  </si>
  <si>
    <t>MARTÍNEZ FONSECA FÁTIMA LARISSA</t>
  </si>
  <si>
    <t>221U0463</t>
  </si>
  <si>
    <t>ORTIZ GOREL YAMILA</t>
  </si>
  <si>
    <t>221U0570</t>
  </si>
  <si>
    <t>RAMÍREZ PÉREZ ÁNGEL GABRIEL</t>
  </si>
  <si>
    <t>221U0475</t>
  </si>
  <si>
    <t>TOTO VERGARA MAYTE</t>
  </si>
  <si>
    <t>221U0476</t>
  </si>
  <si>
    <t>TRICHE HIPOLITO CITLALI</t>
  </si>
  <si>
    <t>221U0477</t>
  </si>
  <si>
    <t>TURRENT NAVIGAL ROSA ELIZABETH</t>
  </si>
  <si>
    <t>221U0478</t>
  </si>
  <si>
    <t>USCANGA CERBANTES MARIELA</t>
  </si>
  <si>
    <t>221U0479</t>
  </si>
  <si>
    <t>VARA GARCIA ADOLFO</t>
  </si>
  <si>
    <t>221U0480</t>
  </si>
  <si>
    <t>VELASCO COSME HEIDY</t>
  </si>
  <si>
    <t>221U0481</t>
  </si>
  <si>
    <t>VELASCO MAULEÓN ALESSANDRO ABISAID</t>
  </si>
  <si>
    <t>221U0484</t>
  </si>
  <si>
    <t>VILLALOBOS PUCHETA ARIEL MICHELL</t>
  </si>
  <si>
    <t>221U0486</t>
  </si>
  <si>
    <t>XOLO HERNANDEZ DIANA ITZEL</t>
  </si>
  <si>
    <t>221U0487</t>
  </si>
  <si>
    <t>ZAPO SANTIAGO ROBERTO</t>
  </si>
  <si>
    <t>DINÁMICA SOCIAL</t>
  </si>
  <si>
    <t>207-A</t>
  </si>
  <si>
    <t xml:space="preserve">221U0418 </t>
  </si>
  <si>
    <t>BARRIENTOS COTA JESSICA SARAHI</t>
  </si>
  <si>
    <t xml:space="preserve">221U0422 </t>
  </si>
  <si>
    <t>BUENO VILLEGAS RAFAEL</t>
  </si>
  <si>
    <t>221U0431</t>
  </si>
  <si>
    <t>CHIGO REYES DAVID</t>
  </si>
  <si>
    <t>221U0439</t>
  </si>
  <si>
    <t>CORTES TAXILAGA MARITZA</t>
  </si>
  <si>
    <t xml:space="preserve">221U0491 </t>
  </si>
  <si>
    <t>CORTES VILLEGAS VICTOR MANUEL</t>
  </si>
  <si>
    <t>221U0860</t>
  </si>
  <si>
    <t>HERNANDEZ RODRIGUEZ REBECA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</si>
  <si>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</si>
  <si>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</si>
  <si>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</si>
  <si>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</si>
  <si>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</si>
  <si>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</si>
  <si>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 xml:space="preserve">211U0341 </t>
  </si>
  <si>
    <t>MENDEZ MALDONADO LUIS ANTONIO</t>
  </si>
  <si>
    <t>221U0462</t>
  </si>
  <si>
    <t>OLIN PEREZ JANITZZI JANNET</t>
  </si>
  <si>
    <t xml:space="preserve">221U0861 </t>
  </si>
  <si>
    <t>ORTIZ CRUZ FRIDA MONSERRAT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</si>
  <si>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</si>
  <si>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</si>
  <si>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</si>
  <si>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</si>
  <si>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</si>
  <si>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</si>
  <si>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</si>
  <si>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</si>
  <si>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</si>
  <si>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</si>
  <si>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</si>
  <si>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</si>
  <si>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>207-C</t>
  </si>
  <si>
    <t>TALLER DE ETICA</t>
  </si>
  <si>
    <t xml:space="preserve"> </t>
  </si>
  <si>
    <t>M.E DINORAH MARTÍNEZ PELAYO</t>
  </si>
  <si>
    <t>FUNDAMENTOS DE INVESTIGACIÓN</t>
  </si>
  <si>
    <t>107-A</t>
  </si>
  <si>
    <t>231U0262</t>
  </si>
  <si>
    <t>231U0263</t>
  </si>
  <si>
    <t>231U0264</t>
  </si>
  <si>
    <t>AGUILERA XALA STUARDO</t>
  </si>
  <si>
    <t>AGUIRRE ALDANA ALONDRA IVETH</t>
  </si>
  <si>
    <t>ALANIZ RODRIGUEZ MILAGROS MONTSERRAT</t>
  </si>
  <si>
    <t>ANTEMATE CHAGALA UZIEL</t>
  </si>
  <si>
    <t>231U0011</t>
  </si>
  <si>
    <t>BALDERAS LÓPEZ SANTIAGO</t>
  </si>
  <si>
    <t>231U0270</t>
  </si>
  <si>
    <t>CASTILLO MARTINEZ CHRISTIAN ALEJANDRO</t>
  </si>
  <si>
    <t>231U0275</t>
  </si>
  <si>
    <t>231U0277</t>
  </si>
  <si>
    <t>CHAGALA MARTINEZ IRIS LIZETH</t>
  </si>
  <si>
    <t>231U0629</t>
  </si>
  <si>
    <t>COBAXIN QUINO JENNIFER GUADALUPE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</si>
  <si>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</si>
  <si>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</si>
  <si>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</si>
  <si>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</si>
  <si>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</si>
  <si>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</si>
  <si>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</si>
  <si>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</si>
  <si>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</si>
  <si>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</si>
  <si>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</si>
  <si>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</si>
  <si>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231U0297</t>
  </si>
  <si>
    <t>LARA ARBEA MARY JOSE</t>
  </si>
  <si>
    <t>231U0637</t>
  </si>
  <si>
    <t>LIMON MARTINEZ LUIS ALEJANDRO</t>
  </si>
  <si>
    <t>231U0298</t>
  </si>
  <si>
    <t>LINARES BELTRÁN BELINDA</t>
  </si>
  <si>
    <t>231U0306</t>
  </si>
  <si>
    <t>MATABUENA CHAGALA KARELY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</si>
  <si>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</si>
  <si>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</si>
  <si>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</si>
  <si>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</si>
  <si>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</si>
  <si>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</si>
  <si>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</si>
  <si>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</si>
  <si>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</si>
  <si>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</si>
  <si>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</si>
  <si>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</si>
  <si>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</si>
  <si>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</si>
  <si>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231U0666</t>
  </si>
  <si>
    <t>ZARCO TENORIO WILLIAMS</t>
  </si>
  <si>
    <t>231U0265</t>
  </si>
  <si>
    <t>231U0267</t>
  </si>
  <si>
    <t>231U0269</t>
  </si>
  <si>
    <t>231U0273</t>
  </si>
  <si>
    <t>231U0274</t>
  </si>
  <si>
    <t>231U0278</t>
  </si>
  <si>
    <t>231U0280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</si>
  <si>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</si>
  <si>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</si>
  <si>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</si>
  <si>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</si>
  <si>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</si>
  <si>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</si>
  <si>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</si>
  <si>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231U0281</t>
  </si>
  <si>
    <t>COYOLT ZACARIAS DANA MICHELLE</t>
  </si>
  <si>
    <t>231U0291</t>
  </si>
  <si>
    <t>GOMEZ CARRASCO LUZ NOEMI</t>
  </si>
  <si>
    <t>231U0292</t>
  </si>
  <si>
    <t>GOMEZ NOLASCO MORELVI IRASEMA</t>
  </si>
  <si>
    <t>221U0852</t>
  </si>
  <si>
    <t>HERNANDEZ BURGOS JORGE</t>
  </si>
  <si>
    <t>231U0299</t>
  </si>
  <si>
    <t>LINAREZ UTRERA SEBASTIÁN</t>
  </si>
  <si>
    <t>231U0301</t>
  </si>
  <si>
    <t>LÓPEZ CENO LUIS IGNACIO</t>
  </si>
  <si>
    <t>231U0302</t>
  </si>
  <si>
    <t>MALAGA CAGAL MARIANA MONSERRAT</t>
  </si>
  <si>
    <t>231U0307</t>
  </si>
  <si>
    <t>MENDEZ ESPEJO MANUEL EDUARDO</t>
  </si>
  <si>
    <t>231U0387</t>
  </si>
  <si>
    <t>MOLINA MENDOZA ANDRES GAMALIEL</t>
  </si>
  <si>
    <t>231U0170</t>
  </si>
  <si>
    <t>MORALES BELLI CITLALI YARAZETH</t>
  </si>
  <si>
    <t>231U0310</t>
  </si>
  <si>
    <t>MOTO COBAXIN JORGE FRANCISCO</t>
  </si>
  <si>
    <t>231U0631</t>
  </si>
  <si>
    <t>ORTEGA CADENA GERVACIO</t>
  </si>
  <si>
    <t>231U0651</t>
  </si>
  <si>
    <t>PACHECO ANTEMATE HIROMI ISABEL</t>
  </si>
  <si>
    <t>231U0665</t>
  </si>
  <si>
    <t>PEREZ PEREYRA ANGEL DANIEL</t>
  </si>
  <si>
    <t>231U0316</t>
  </si>
  <si>
    <t>RAMÍREZ VENTURA ÁNGELES JANNETH</t>
  </si>
  <si>
    <t>231U0669</t>
  </si>
  <si>
    <t>SERRANO LOPEZ ESTEFANIA</t>
  </si>
  <si>
    <t>231U0320</t>
  </si>
  <si>
    <t>SUAREZ PEREZ ALINNE CONCEPCIÓN</t>
  </si>
  <si>
    <t>231U0321</t>
  </si>
  <si>
    <t>TORRES MONTIEL ABRIL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</si>
  <si>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</si>
  <si>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</si>
  <si>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</si>
  <si>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</si>
  <si>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</si>
  <si>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</si>
  <si>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>231U0619</t>
  </si>
  <si>
    <t>ZUÑIGA FLORES FERNANDO</t>
  </si>
  <si>
    <t>DESARROLLO HUMANOS</t>
  </si>
  <si>
    <t>107-B</t>
  </si>
  <si>
    <t>231U0266</t>
  </si>
  <si>
    <t>AMBROS ABRAJAN GEMA VANESSA</t>
  </si>
  <si>
    <t>231U0268</t>
  </si>
  <si>
    <t>ARRES DOMÍNGUEZ MARIA FERNANDA</t>
  </si>
  <si>
    <t>231U0271</t>
  </si>
  <si>
    <t>BAXIN VICTORIO IRIS DENNIS</t>
  </si>
  <si>
    <t>231U0272</t>
  </si>
  <si>
    <t>BRAVO LOPEZ DIBANHI ALEJANDRA</t>
  </si>
  <si>
    <t>231U0667</t>
  </si>
  <si>
    <t>CASTILLO MONTALVO FERNADA DEL CARMEN</t>
  </si>
  <si>
    <t>231U0276</t>
  </si>
  <si>
    <t>CATEMAXCA APARICIO LESLY</t>
  </si>
  <si>
    <t>231U0279</t>
  </si>
  <si>
    <t>CHONTAL TEPACH YAHIR ENRIQUE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</si>
  <si>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</si>
  <si>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</si>
  <si>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</si>
  <si>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</si>
  <si>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</si>
  <si>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</si>
  <si>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231U0293</t>
  </si>
  <si>
    <t>HERNANDEZ ANOTA SELENE YAMILETH</t>
  </si>
  <si>
    <t>231U0294</t>
  </si>
  <si>
    <t>HERNANDEZ FLORES XIMENA NAOMI</t>
  </si>
  <si>
    <t>231U0295</t>
  </si>
  <si>
    <t>HERRERA ATAXCA CAMILA</t>
  </si>
  <si>
    <t>231U0296</t>
  </si>
  <si>
    <t>JAUREGUI CHONTAL AMERICA YESENIA</t>
  </si>
  <si>
    <t>231U0300</t>
  </si>
  <si>
    <t>LUCHO XOLO ERIK JHOVANI</t>
  </si>
  <si>
    <t>231U0303</t>
  </si>
  <si>
    <t>MANTILLA MINQUIS RADAMEX</t>
  </si>
  <si>
    <t>231U0657</t>
  </si>
  <si>
    <t>MARTINEZ ZUÑIGA AZUCENA JOLIE</t>
  </si>
  <si>
    <t>231U0304</t>
  </si>
  <si>
    <t>MARTÍNEZ DOMINGUEZ INGRID MONSERRAT</t>
  </si>
  <si>
    <t>231U0305</t>
  </si>
  <si>
    <t>MARTÍNEZ PASCUAL KRISTEN RUBÍ</t>
  </si>
  <si>
    <t>231U0308</t>
  </si>
  <si>
    <t>MESTAS MORENO IVETTE YAZMIN</t>
  </si>
  <si>
    <t>231U0309</t>
  </si>
  <si>
    <t>MIJANGOS VAZQUEZ LEONARDO</t>
  </si>
  <si>
    <t>231U0330</t>
  </si>
  <si>
    <t>MORENO ZETINA KARLA PAOLA</t>
  </si>
  <si>
    <t>231U0311</t>
  </si>
  <si>
    <t>MUÑOZ ZAMUDIO MONTSERRAT</t>
  </si>
  <si>
    <t>231U0560</t>
  </si>
  <si>
    <t>OSORIO HERRERA EVELYN</t>
  </si>
  <si>
    <t>231U0312</t>
  </si>
  <si>
    <t>PAXTIAN ARTIGAS AMARIEL</t>
  </si>
  <si>
    <t>231U0314</t>
  </si>
  <si>
    <t>QUINO PAXTIAN ANDRES MANUEL</t>
  </si>
  <si>
    <t>231U0319</t>
  </si>
  <si>
    <t>SALINAS CARRERA ISMAEL ARNULFO</t>
  </si>
  <si>
    <t>31U0620</t>
  </si>
  <si>
    <t>TOTO CHAPOL CARMEN SARAI</t>
  </si>
  <si>
    <t>231U0402</t>
  </si>
  <si>
    <t>VELASCO ANTELE EDGAR EMANUEL</t>
  </si>
  <si>
    <t>231U0326</t>
  </si>
  <si>
    <t>VELASCO XOLOT ITZEL DEL ROCIO</t>
  </si>
  <si>
    <t>SEPTIEMBRE 23-ENERO 24</t>
  </si>
  <si>
    <t>107-C</t>
  </si>
  <si>
    <t>}INSTITUTO TECNOLOGCIO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</si>
</sst>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0" xfId="0" applyFill="1"/>
    <xf numFmtId="0" fontId="4" fillId="0" borderId="2" xfId="0" applyFont="1" applyBorder="1" applyAlignment="1">
      <alignment horizontal="left"/>
    </xf>
    <xf numFmtId="0" fontId="0" fillId="3" borderId="2" xfId="0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6" fillId="0" borderId="2" xfId="0" applyFont="1" applyBorder="1"/>
    <xf numFmtId="9" fontId="0" fillId="0" borderId="2" xfId="0" applyNumberFormat="1" applyBorder="1"/>
    <xf numFmtId="0" fontId="6" fillId="0" borderId="2" xfId="0" applyFont="1" applyBorder="1" applyAlignment="1">
      <alignment horizontal="right"/>
    </xf>
    <xf numFmtId="0" fontId="7" fillId="0" borderId="2" xfId="0" applyFont="1" applyBorder="1"/>
    <xf numFmtId="0" fontId="0" fillId="3" borderId="2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C08B-7572-4A5A-B3B4-ADE10A4E3EDE}">
  <dimension ref="B2:S59"/>
  <sheetViews>
    <sheetView tabSelected="1" zoomScaleNormal="100" workbookViewId="0">
      <selection activeCell="T5" sqref="T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7.453125" customWidth="1"/>
    <col min="16" max="17" width="5.7265625" customWidth="1"/>
  </cols>
  <sheetData>
    <row r="2" spans="2:19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</row>
    <row r="3" spans="2:19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</row>
    <row r="4" spans="2:19" x14ac:dyDescent="0.35">
      <c r="C4" t="s">
        <v>0</v>
      </c>
      <c r="D4" s="46" t="s">
        <v>141</v>
      </c>
      <c r="E4" s="46"/>
      <c r="F4" s="46"/>
      <c r="G4" s="46"/>
      <c r="I4" t="s">
        <v>1</v>
      </c>
      <c r="J4" s="47" t="s">
        <v>142</v>
      </c>
      <c r="K4" s="47"/>
      <c r="M4" t="s">
        <v>2</v>
      </c>
      <c r="N4" s="33">
        <v>45205</v>
      </c>
    </row>
    <row r="5" spans="2:19" ht="6.75" customHeight="1" x14ac:dyDescent="0.35">
      <c r="D5" s="6"/>
      <c r="E5" s="6"/>
      <c r="F5" s="6"/>
      <c r="G5" s="6"/>
    </row>
    <row r="6" spans="2:19" x14ac:dyDescent="0.35">
      <c r="C6" t="s">
        <v>3</v>
      </c>
      <c r="D6" s="47" t="s">
        <v>315</v>
      </c>
      <c r="E6" s="47"/>
      <c r="F6" s="47"/>
      <c r="G6" s="47"/>
      <c r="I6" s="36" t="s">
        <v>20</v>
      </c>
      <c r="J6" s="36"/>
      <c r="K6" s="9" t="s">
        <v>28</v>
      </c>
      <c r="L6" s="9"/>
      <c r="M6" s="9"/>
      <c r="N6" s="9"/>
    </row>
    <row r="7" spans="2:19" ht="11.25" customHeight="1" x14ac:dyDescent="0.35"/>
    <row r="8" spans="2:19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2" t="s">
        <v>23</v>
      </c>
    </row>
    <row r="9" spans="2:19" x14ac:dyDescent="0.35">
      <c r="B9" s="7">
        <v>1</v>
      </c>
      <c r="C9" s="4" t="s">
        <v>143</v>
      </c>
      <c r="D9" s="42" t="s">
        <v>146</v>
      </c>
      <c r="E9" s="42"/>
      <c r="F9" s="42"/>
      <c r="G9" s="42"/>
      <c r="H9" s="42"/>
      <c r="I9" s="42"/>
      <c r="J9" s="4">
        <v>100</v>
      </c>
      <c r="K9" s="4"/>
      <c r="L9" s="4"/>
      <c r="M9" s="5"/>
      <c r="N9" s="5"/>
      <c r="O9" s="19">
        <f t="shared" ref="O9:O48" si="0">SUM(J9:N9)/7</f>
        <v>14.285714285714286</v>
      </c>
      <c r="S9" s="20"/>
    </row>
    <row r="10" spans="2:19" x14ac:dyDescent="0.35">
      <c r="B10" s="7">
        <f>B9+1</f>
        <v>2</v>
      </c>
      <c r="C10" s="4" t="s">
        <v>144</v>
      </c>
      <c r="D10" s="42" t="s">
        <v>147</v>
      </c>
      <c r="E10" s="42"/>
      <c r="F10" s="42"/>
      <c r="G10" s="42"/>
      <c r="H10" s="42"/>
      <c r="I10" s="42"/>
      <c r="J10" s="4">
        <v>100</v>
      </c>
      <c r="K10" s="22"/>
      <c r="L10" s="4"/>
      <c r="M10" s="5"/>
      <c r="N10" s="5"/>
      <c r="O10" s="19">
        <f t="shared" si="0"/>
        <v>14.285714285714286</v>
      </c>
      <c r="S10" s="20"/>
    </row>
    <row r="11" spans="2:19" x14ac:dyDescent="0.35">
      <c r="B11" s="7">
        <f t="shared" ref="B11:B48" si="1">B10+1</f>
        <v>3</v>
      </c>
      <c r="C11" s="4" t="s">
        <v>145</v>
      </c>
      <c r="D11" s="42" t="s">
        <v>148</v>
      </c>
      <c r="E11" s="42"/>
      <c r="F11" s="42"/>
      <c r="G11" s="42"/>
      <c r="H11" s="42"/>
      <c r="I11" s="42"/>
      <c r="J11" s="4">
        <v>100</v>
      </c>
      <c r="K11" s="4"/>
      <c r="L11" s="4"/>
      <c r="M11" s="5"/>
      <c r="N11" s="5"/>
      <c r="O11" s="19">
        <f t="shared" si="0"/>
        <v>14.285714285714286</v>
      </c>
      <c r="S11" s="20"/>
    </row>
    <row r="12" spans="2:19" x14ac:dyDescent="0.35">
      <c r="B12" s="7">
        <f t="shared" si="1"/>
        <v>4</v>
      </c>
      <c r="C12" s="4" t="s">
        <v>150</v>
      </c>
      <c r="D12" s="42" t="s">
        <v>149</v>
      </c>
      <c r="E12" s="42"/>
      <c r="F12" s="42"/>
      <c r="G12" s="42"/>
      <c r="H12" s="42"/>
      <c r="I12" s="42"/>
      <c r="J12" s="4">
        <v>100</v>
      </c>
      <c r="K12" s="4"/>
      <c r="L12" s="4"/>
      <c r="M12" s="5"/>
      <c r="N12" s="5"/>
      <c r="O12" s="19">
        <f t="shared" si="0"/>
        <v>14.285714285714286</v>
      </c>
      <c r="S12" s="20"/>
    </row>
    <row r="13" spans="2:19" x14ac:dyDescent="0.35">
      <c r="B13" s="7">
        <f t="shared" si="1"/>
        <v>5</v>
      </c>
      <c r="C13" s="4" t="s">
        <v>152</v>
      </c>
      <c r="D13" s="42" t="s">
        <v>151</v>
      </c>
      <c r="E13" s="42"/>
      <c r="F13" s="42"/>
      <c r="G13" s="42"/>
      <c r="H13" s="42"/>
      <c r="I13" s="42"/>
      <c r="J13" s="4">
        <v>100</v>
      </c>
      <c r="K13" s="4"/>
      <c r="L13" s="4"/>
      <c r="M13" s="5"/>
      <c r="N13" s="5"/>
      <c r="O13" s="19">
        <f t="shared" si="0"/>
        <v>14.285714285714286</v>
      </c>
      <c r="S13" s="20"/>
    </row>
    <row r="14" spans="2:19" x14ac:dyDescent="0.35">
      <c r="B14" s="7">
        <f t="shared" si="1"/>
        <v>6</v>
      </c>
      <c r="C14" s="4" t="s">
        <v>154</v>
      </c>
      <c r="D14" s="42" t="s">
        <v>153</v>
      </c>
      <c r="E14" s="42"/>
      <c r="F14" s="42"/>
      <c r="G14" s="42"/>
      <c r="H14" s="42"/>
      <c r="I14" s="42"/>
      <c r="J14" s="4">
        <v>100</v>
      </c>
      <c r="K14" s="22"/>
      <c r="L14" s="22"/>
      <c r="M14" s="5"/>
      <c r="N14" s="5"/>
      <c r="O14" s="19">
        <f t="shared" si="0"/>
        <v>14.285714285714286</v>
      </c>
      <c r="S14" s="20"/>
    </row>
    <row r="15" spans="2:19" x14ac:dyDescent="0.35">
      <c r="B15" s="7">
        <f t="shared" si="1"/>
        <v>7</v>
      </c>
      <c r="C15" s="4" t="s">
        <v>155</v>
      </c>
      <c r="D15" s="42" t="s">
        <v>156</v>
      </c>
      <c r="E15" s="42"/>
      <c r="F15" s="42"/>
      <c r="G15" s="42"/>
      <c r="H15" s="42"/>
      <c r="I15" s="42"/>
      <c r="J15" s="4">
        <v>100</v>
      </c>
      <c r="K15" s="4"/>
      <c r="L15" s="4"/>
      <c r="M15" s="5"/>
      <c r="N15" s="5"/>
      <c r="O15" s="19">
        <f t="shared" si="0"/>
        <v>14.285714285714286</v>
      </c>
      <c r="S15" s="20"/>
    </row>
    <row r="16" spans="2:19" x14ac:dyDescent="0.35">
      <c r="B16" s="7">
        <f t="shared" si="1"/>
        <v>8</v>
      </c>
      <c r="C16" s="4" t="s">
        <v>157</v>
      </c>
      <c r="D16" s="42" t="s">
        <v>158</v>
      </c>
      <c r="E16" s="42"/>
      <c r="F16" s="42"/>
      <c r="G16" s="42"/>
      <c r="H16" s="42"/>
      <c r="I16" s="42"/>
      <c r="J16" s="4">
        <v>100</v>
      </c>
      <c r="K16" s="4"/>
      <c r="L16" s="4"/>
      <c r="M16" s="5"/>
      <c r="N16" s="5"/>
      <c r="O16" s="19">
        <f t="shared" si="0"/>
        <v>14.285714285714286</v>
      </c>
      <c r="S16" s="20"/>
    </row>
    <row r="17" spans="2:19" x14ac:dyDescent="0.35">
      <c r="B17" s="7">
        <f t="shared" si="1"/>
        <v>9</v>
      </c>
      <c r="C17" s="4" t="s">
        <v>159</v>
      </c>
      <c r="D17" s="42" t="s">
        <v>160</v>
      </c>
      <c r="E17" s="42"/>
      <c r="F17" s="42"/>
      <c r="G17" s="42"/>
      <c r="H17" s="42"/>
      <c r="I17" s="42"/>
      <c r="J17" s="4">
        <v>100</v>
      </c>
      <c r="K17" s="22"/>
      <c r="L17" s="22"/>
      <c r="M17" s="5"/>
      <c r="N17" s="5"/>
      <c r="O17" s="19">
        <f t="shared" si="0"/>
        <v>14.285714285714286</v>
      </c>
      <c r="S17" s="20"/>
    </row>
    <row r="18" spans="2:19" x14ac:dyDescent="0.35">
      <c r="B18" s="7">
        <f t="shared" si="1"/>
        <v>10</v>
      </c>
      <c r="C18" s="4" t="s">
        <v>161</v>
      </c>
      <c r="D18" s="42" t="s">
        <v>162</v>
      </c>
      <c r="E18" s="42"/>
      <c r="F18" s="42"/>
      <c r="G18" s="42"/>
      <c r="H18" s="42"/>
      <c r="I18" s="42"/>
      <c r="J18" s="4">
        <v>100</v>
      </c>
      <c r="K18" s="22"/>
      <c r="L18" s="22"/>
      <c r="M18" s="5"/>
      <c r="N18" s="5"/>
      <c r="O18" s="19">
        <f t="shared" si="0"/>
        <v>14.285714285714286</v>
      </c>
      <c r="S18" s="20"/>
    </row>
    <row r="19" spans="2:19" x14ac:dyDescent="0.35">
      <c r="B19" s="7">
        <f t="shared" si="1"/>
        <v>11</v>
      </c>
      <c r="C19" s="4" t="s">
        <v>163</v>
      </c>
      <c r="D19" s="42" t="s">
        <v>164</v>
      </c>
      <c r="E19" s="42"/>
      <c r="F19" s="42"/>
      <c r="G19" s="42"/>
      <c r="H19" s="42"/>
      <c r="I19" s="42"/>
      <c r="J19" s="4">
        <v>100</v>
      </c>
      <c r="K19" s="22"/>
      <c r="L19" s="22"/>
      <c r="M19" s="5"/>
      <c r="N19" s="5"/>
      <c r="O19" s="19">
        <f t="shared" si="0"/>
        <v>14.285714285714286</v>
      </c>
      <c r="S19" s="20"/>
    </row>
    <row r="20" spans="2:19" x14ac:dyDescent="0.35">
      <c r="B20" s="7">
        <f t="shared" si="1"/>
        <v>12</v>
      </c>
      <c r="C20" s="4" t="s">
        <v>165</v>
      </c>
      <c r="D20" s="42" t="s">
        <v>166</v>
      </c>
      <c r="E20" s="42"/>
      <c r="F20" s="42"/>
      <c r="G20" s="42"/>
      <c r="H20" s="42"/>
      <c r="I20" s="42"/>
      <c r="J20" s="4">
        <v>100</v>
      </c>
      <c r="K20" s="4"/>
      <c r="L20" s="4"/>
      <c r="M20" s="5"/>
      <c r="N20" s="5"/>
      <c r="O20" s="19">
        <f t="shared" si="0"/>
        <v>14.285714285714286</v>
      </c>
      <c r="S20" s="20"/>
    </row>
    <row r="21" spans="2:19" x14ac:dyDescent="0.35">
      <c r="B21" s="7">
        <f t="shared" si="1"/>
        <v>13</v>
      </c>
      <c r="C21" s="4" t="s">
        <v>167</v>
      </c>
      <c r="D21" s="42" t="s">
        <v>168</v>
      </c>
      <c r="E21" s="42"/>
      <c r="F21" s="42"/>
      <c r="G21" s="42"/>
      <c r="H21" s="42"/>
      <c r="I21" s="42"/>
      <c r="J21" s="4">
        <v>100</v>
      </c>
      <c r="K21" s="4"/>
      <c r="L21" s="4"/>
      <c r="M21" s="5"/>
      <c r="N21" s="5"/>
      <c r="O21" s="19">
        <f t="shared" si="0"/>
        <v>14.285714285714286</v>
      </c>
    </row>
    <row r="22" spans="2:19" x14ac:dyDescent="0.35">
      <c r="B22" s="7">
        <f t="shared" si="1"/>
        <v>14</v>
      </c>
      <c r="C22" s="4" t="s">
        <v>169</v>
      </c>
      <c r="D22" s="42" t="s">
        <v>170</v>
      </c>
      <c r="E22" s="42"/>
      <c r="F22" s="42"/>
      <c r="G22" s="42"/>
      <c r="H22" s="42"/>
      <c r="I22" s="42"/>
      <c r="J22" s="4">
        <v>100</v>
      </c>
      <c r="K22" s="4"/>
      <c r="L22" s="4"/>
      <c r="M22" s="5"/>
      <c r="N22" s="5"/>
      <c r="O22" s="19">
        <f t="shared" si="0"/>
        <v>14.285714285714286</v>
      </c>
    </row>
    <row r="23" spans="2:19" x14ac:dyDescent="0.35">
      <c r="B23" s="7">
        <f t="shared" si="1"/>
        <v>15</v>
      </c>
      <c r="C23" s="4" t="s">
        <v>171</v>
      </c>
      <c r="D23" s="42" t="s">
        <v>172</v>
      </c>
      <c r="E23" s="42"/>
      <c r="F23" s="42"/>
      <c r="G23" s="42"/>
      <c r="H23" s="42"/>
      <c r="I23" s="42"/>
      <c r="J23" s="4">
        <v>100</v>
      </c>
      <c r="K23" s="22"/>
      <c r="L23" s="4"/>
      <c r="M23" s="5"/>
      <c r="N23" s="5"/>
      <c r="O23" s="19">
        <f t="shared" si="0"/>
        <v>14.285714285714286</v>
      </c>
    </row>
    <row r="24" spans="2:19" x14ac:dyDescent="0.35">
      <c r="B24" s="7">
        <f t="shared" si="1"/>
        <v>16</v>
      </c>
      <c r="C24" s="4" t="s">
        <v>173</v>
      </c>
      <c r="D24" s="42" t="s">
        <v>174</v>
      </c>
      <c r="E24" s="42"/>
      <c r="F24" s="42"/>
      <c r="G24" s="42"/>
      <c r="H24" s="42"/>
      <c r="I24" s="42"/>
      <c r="J24" s="4">
        <v>100</v>
      </c>
      <c r="K24" s="22"/>
      <c r="L24" s="4"/>
      <c r="M24" s="5"/>
      <c r="N24" s="5"/>
      <c r="O24" s="19">
        <f t="shared" si="0"/>
        <v>14.285714285714286</v>
      </c>
    </row>
    <row r="25" spans="2:19" x14ac:dyDescent="0.35">
      <c r="B25" s="7">
        <f t="shared" si="1"/>
        <v>17</v>
      </c>
      <c r="C25" s="4" t="s">
        <v>175</v>
      </c>
      <c r="D25" s="42" t="s">
        <v>176</v>
      </c>
      <c r="E25" s="42"/>
      <c r="F25" s="42"/>
      <c r="G25" s="42"/>
      <c r="H25" s="42"/>
      <c r="I25" s="42"/>
      <c r="J25" s="4">
        <v>100</v>
      </c>
      <c r="K25" s="22"/>
      <c r="L25" s="4"/>
      <c r="M25" s="5"/>
      <c r="N25" s="5"/>
      <c r="O25" s="19">
        <f t="shared" si="0"/>
        <v>14.285714285714286</v>
      </c>
    </row>
    <row r="26" spans="2:19" x14ac:dyDescent="0.35">
      <c r="B26" s="7">
        <f t="shared" si="1"/>
        <v>18</v>
      </c>
      <c r="C26" s="4" t="s">
        <v>177</v>
      </c>
      <c r="D26" s="42" t="s">
        <v>178</v>
      </c>
      <c r="E26" s="42"/>
      <c r="F26" s="42"/>
      <c r="G26" s="42"/>
      <c r="H26" s="42"/>
      <c r="I26" s="42"/>
      <c r="J26" s="4">
        <v>100</v>
      </c>
      <c r="K26" s="4"/>
      <c r="L26" s="4"/>
      <c r="M26" s="5"/>
      <c r="N26" s="5"/>
      <c r="O26" s="19">
        <f t="shared" si="0"/>
        <v>14.285714285714286</v>
      </c>
    </row>
    <row r="27" spans="2:19" x14ac:dyDescent="0.35">
      <c r="B27" s="7">
        <f t="shared" si="1"/>
        <v>19</v>
      </c>
      <c r="C27" s="4" t="s">
        <v>179</v>
      </c>
      <c r="D27" s="42" t="s">
        <v>180</v>
      </c>
      <c r="E27" s="42"/>
      <c r="F27" s="42"/>
      <c r="G27" s="42"/>
      <c r="H27" s="42"/>
      <c r="I27" s="42"/>
      <c r="J27" s="4">
        <v>100</v>
      </c>
      <c r="K27" s="4"/>
      <c r="L27" s="4"/>
      <c r="M27" s="5"/>
      <c r="N27" s="5"/>
      <c r="O27" s="19">
        <f t="shared" si="0"/>
        <v>14.285714285714286</v>
      </c>
    </row>
    <row r="28" spans="2:19" x14ac:dyDescent="0.35">
      <c r="B28" s="7">
        <f t="shared" si="1"/>
        <v>20</v>
      </c>
      <c r="C28" s="4" t="s">
        <v>181</v>
      </c>
      <c r="D28" s="42" t="s">
        <v>182</v>
      </c>
      <c r="E28" s="42"/>
      <c r="F28" s="42"/>
      <c r="G28" s="42"/>
      <c r="H28" s="42"/>
      <c r="I28" s="42"/>
      <c r="J28" s="4">
        <v>100</v>
      </c>
      <c r="K28" s="4"/>
      <c r="L28" s="4"/>
      <c r="M28" s="5"/>
      <c r="N28" s="5"/>
      <c r="O28" s="19">
        <f t="shared" si="0"/>
        <v>14.285714285714286</v>
      </c>
    </row>
    <row r="29" spans="2:19" x14ac:dyDescent="0.35">
      <c r="B29" s="7">
        <f t="shared" si="1"/>
        <v>21</v>
      </c>
      <c r="C29" s="4" t="s">
        <v>183</v>
      </c>
      <c r="D29" s="42" t="s">
        <v>184</v>
      </c>
      <c r="E29" s="42"/>
      <c r="F29" s="42"/>
      <c r="G29" s="42"/>
      <c r="H29" s="42"/>
      <c r="I29" s="42"/>
      <c r="J29" s="4">
        <v>100</v>
      </c>
      <c r="K29" s="4"/>
      <c r="L29" s="4"/>
      <c r="M29" s="5"/>
      <c r="N29" s="5"/>
      <c r="O29" s="19">
        <f t="shared" si="0"/>
        <v>14.285714285714286</v>
      </c>
      <c r="S29" s="20"/>
    </row>
    <row r="30" spans="2:19" x14ac:dyDescent="0.35">
      <c r="B30" s="7">
        <f t="shared" si="1"/>
        <v>22</v>
      </c>
      <c r="C30" s="4" t="s">
        <v>185</v>
      </c>
      <c r="D30" s="42" t="s">
        <v>186</v>
      </c>
      <c r="E30" s="42"/>
      <c r="F30" s="42"/>
      <c r="G30" s="42"/>
      <c r="H30" s="42"/>
      <c r="I30" s="42"/>
      <c r="J30" s="4">
        <v>100</v>
      </c>
      <c r="K30" s="22"/>
      <c r="L30" s="22"/>
      <c r="M30" s="5"/>
      <c r="N30" s="5"/>
      <c r="O30" s="19">
        <f t="shared" si="0"/>
        <v>14.285714285714286</v>
      </c>
      <c r="S30" s="20"/>
    </row>
    <row r="31" spans="2:19" x14ac:dyDescent="0.35">
      <c r="B31" s="7">
        <f t="shared" si="1"/>
        <v>23</v>
      </c>
      <c r="C31" s="4" t="s">
        <v>187</v>
      </c>
      <c r="D31" s="42" t="s">
        <v>188</v>
      </c>
      <c r="E31" s="42"/>
      <c r="F31" s="42"/>
      <c r="G31" s="42"/>
      <c r="H31" s="42"/>
      <c r="I31" s="42"/>
      <c r="J31" s="4">
        <v>100</v>
      </c>
      <c r="K31" s="4"/>
      <c r="L31" s="5"/>
      <c r="M31" s="5"/>
      <c r="N31" s="5"/>
      <c r="O31" s="19">
        <f t="shared" si="0"/>
        <v>14.285714285714286</v>
      </c>
      <c r="S31" s="20"/>
    </row>
    <row r="32" spans="2:19" x14ac:dyDescent="0.35">
      <c r="B32" s="7">
        <f t="shared" si="1"/>
        <v>24</v>
      </c>
      <c r="C32" s="4" t="s">
        <v>189</v>
      </c>
      <c r="D32" s="42" t="s">
        <v>190</v>
      </c>
      <c r="E32" s="42"/>
      <c r="F32" s="42"/>
      <c r="G32" s="42"/>
      <c r="H32" s="42"/>
      <c r="I32" s="42"/>
      <c r="J32" s="4">
        <v>100</v>
      </c>
      <c r="K32" s="4"/>
      <c r="L32" s="5"/>
      <c r="M32" s="5"/>
      <c r="N32" s="5"/>
      <c r="O32" s="19">
        <f t="shared" si="0"/>
        <v>14.285714285714286</v>
      </c>
      <c r="S32" s="20"/>
    </row>
    <row r="33" spans="2:19" x14ac:dyDescent="0.35">
      <c r="B33" s="7">
        <f t="shared" si="1"/>
        <v>25</v>
      </c>
      <c r="C33" s="4" t="s">
        <v>87</v>
      </c>
      <c r="D33" s="42" t="s">
        <v>88</v>
      </c>
      <c r="E33" s="42"/>
      <c r="F33" s="42"/>
      <c r="G33" s="42"/>
      <c r="H33" s="42"/>
      <c r="I33" s="42"/>
      <c r="J33" s="29">
        <v>0</v>
      </c>
      <c r="K33" s="22"/>
      <c r="L33" s="5"/>
      <c r="M33" s="5"/>
      <c r="N33" s="5"/>
      <c r="O33" s="19">
        <f t="shared" si="0"/>
        <v>0</v>
      </c>
      <c r="S33" s="20"/>
    </row>
    <row r="34" spans="2:19" x14ac:dyDescent="0.35">
      <c r="B34" s="7">
        <f t="shared" si="1"/>
        <v>26</v>
      </c>
      <c r="C34" s="25" t="s">
        <v>191</v>
      </c>
      <c r="D34" s="43" t="s">
        <v>192</v>
      </c>
      <c r="E34" s="43"/>
      <c r="F34" s="43"/>
      <c r="G34" s="43"/>
      <c r="H34" s="43"/>
      <c r="I34" s="43"/>
      <c r="J34" s="4">
        <v>100</v>
      </c>
      <c r="K34" s="4"/>
      <c r="L34" s="5"/>
      <c r="M34" s="5"/>
      <c r="N34" s="5"/>
      <c r="O34" s="19">
        <f t="shared" si="0"/>
        <v>14.285714285714286</v>
      </c>
    </row>
    <row r="35" spans="2:19" x14ac:dyDescent="0.35">
      <c r="B35" s="7">
        <f t="shared" si="1"/>
        <v>27</v>
      </c>
      <c r="C35" s="25" t="s">
        <v>193</v>
      </c>
      <c r="D35" s="40" t="s">
        <v>194</v>
      </c>
      <c r="E35" s="40"/>
      <c r="F35" s="40"/>
      <c r="G35" s="40"/>
      <c r="H35" s="40"/>
      <c r="I35" s="40"/>
      <c r="J35" s="29">
        <v>0</v>
      </c>
      <c r="K35" s="4"/>
      <c r="L35" s="5"/>
      <c r="M35" s="5"/>
      <c r="N35" s="5"/>
      <c r="O35" s="19">
        <f t="shared" si="0"/>
        <v>0</v>
      </c>
    </row>
    <row r="36" spans="2:19" x14ac:dyDescent="0.35">
      <c r="B36" s="7">
        <f t="shared" si="1"/>
        <v>28</v>
      </c>
      <c r="C36" s="21"/>
      <c r="D36" s="40"/>
      <c r="E36" s="40"/>
      <c r="F36" s="40"/>
      <c r="G36" s="40"/>
      <c r="H36" s="40"/>
      <c r="I36" s="40"/>
      <c r="J36" s="4"/>
      <c r="K36" s="4"/>
      <c r="L36" s="5"/>
      <c r="M36" s="5"/>
      <c r="N36" s="5"/>
      <c r="O36" s="19">
        <f t="shared" si="0"/>
        <v>0</v>
      </c>
    </row>
    <row r="37" spans="2:19" x14ac:dyDescent="0.35">
      <c r="B37" s="7">
        <f t="shared" si="1"/>
        <v>29</v>
      </c>
      <c r="C37" s="21"/>
      <c r="D37" s="40"/>
      <c r="E37" s="40"/>
      <c r="F37" s="40"/>
      <c r="G37" s="40"/>
      <c r="H37" s="40"/>
      <c r="I37" s="40"/>
      <c r="J37" s="4"/>
      <c r="K37" s="4"/>
      <c r="L37" s="5"/>
      <c r="M37" s="5"/>
      <c r="N37" s="5"/>
      <c r="O37" s="19">
        <f t="shared" si="0"/>
        <v>0</v>
      </c>
    </row>
    <row r="38" spans="2:19" x14ac:dyDescent="0.35">
      <c r="B38" s="7">
        <f t="shared" si="1"/>
        <v>30</v>
      </c>
      <c r="C38" s="21"/>
      <c r="D38" s="40"/>
      <c r="E38" s="40"/>
      <c r="F38" s="40"/>
      <c r="G38" s="40"/>
      <c r="H38" s="40"/>
      <c r="I38" s="40"/>
      <c r="J38" s="4"/>
      <c r="K38" s="4"/>
      <c r="L38" s="5"/>
      <c r="M38" s="5"/>
      <c r="N38" s="5"/>
      <c r="O38" s="19">
        <f t="shared" si="0"/>
        <v>0</v>
      </c>
    </row>
    <row r="39" spans="2:19" x14ac:dyDescent="0.35">
      <c r="B39" s="7">
        <f t="shared" si="1"/>
        <v>31</v>
      </c>
      <c r="C39" s="21"/>
      <c r="D39" s="40"/>
      <c r="E39" s="40"/>
      <c r="F39" s="40"/>
      <c r="G39" s="40"/>
      <c r="H39" s="40"/>
      <c r="I39" s="40"/>
      <c r="J39" s="4"/>
      <c r="K39" s="4"/>
      <c r="L39" s="5"/>
      <c r="M39" s="5"/>
      <c r="N39" s="5"/>
      <c r="O39" s="19">
        <f t="shared" si="0"/>
        <v>0</v>
      </c>
    </row>
    <row r="40" spans="2:19" x14ac:dyDescent="0.35">
      <c r="B40" s="7">
        <f t="shared" si="1"/>
        <v>32</v>
      </c>
      <c r="C40" s="21"/>
      <c r="D40" s="40"/>
      <c r="E40" s="40"/>
      <c r="F40" s="40"/>
      <c r="G40" s="40"/>
      <c r="H40" s="40"/>
      <c r="I40" s="40"/>
      <c r="J40" s="4"/>
      <c r="K40" s="4"/>
      <c r="L40" s="5"/>
      <c r="M40" s="5"/>
      <c r="N40" s="5"/>
      <c r="O40" s="19">
        <f t="shared" si="0"/>
        <v>0</v>
      </c>
    </row>
    <row r="41" spans="2:19" x14ac:dyDescent="0.35">
      <c r="B41" s="7">
        <f t="shared" si="1"/>
        <v>33</v>
      </c>
      <c r="C41" s="21"/>
      <c r="D41" s="40"/>
      <c r="E41" s="40"/>
      <c r="F41" s="40"/>
      <c r="G41" s="40"/>
      <c r="H41" s="40"/>
      <c r="I41" s="40"/>
      <c r="J41" s="4"/>
      <c r="K41" s="4"/>
      <c r="L41" s="5"/>
      <c r="M41" s="5"/>
      <c r="N41" s="5"/>
      <c r="O41" s="19">
        <f t="shared" si="0"/>
        <v>0</v>
      </c>
    </row>
    <row r="42" spans="2:19" x14ac:dyDescent="0.35">
      <c r="B42" s="7">
        <f t="shared" si="1"/>
        <v>34</v>
      </c>
      <c r="C42" s="21"/>
      <c r="D42" s="40"/>
      <c r="E42" s="40"/>
      <c r="F42" s="40"/>
      <c r="G42" s="40"/>
      <c r="H42" s="40"/>
      <c r="I42" s="40"/>
      <c r="J42" s="24"/>
      <c r="K42" s="4"/>
      <c r="L42" s="5"/>
      <c r="M42" s="5"/>
      <c r="N42" s="5"/>
      <c r="O42" s="19">
        <f t="shared" si="0"/>
        <v>0</v>
      </c>
    </row>
    <row r="43" spans="2:19" x14ac:dyDescent="0.35">
      <c r="B43" s="7">
        <f t="shared" si="1"/>
        <v>35</v>
      </c>
      <c r="C43" s="21"/>
      <c r="D43" s="40"/>
      <c r="E43" s="40"/>
      <c r="F43" s="40"/>
      <c r="G43" s="40"/>
      <c r="H43" s="40"/>
      <c r="I43" s="40"/>
      <c r="J43" s="4"/>
      <c r="K43" s="4"/>
      <c r="L43" s="5"/>
      <c r="M43" s="5"/>
      <c r="N43" s="5"/>
      <c r="O43" s="19">
        <f t="shared" si="0"/>
        <v>0</v>
      </c>
    </row>
    <row r="44" spans="2:19" x14ac:dyDescent="0.35">
      <c r="B44" s="7">
        <f t="shared" si="1"/>
        <v>36</v>
      </c>
      <c r="C44" s="21"/>
      <c r="D44" s="40"/>
      <c r="E44" s="40"/>
      <c r="F44" s="40"/>
      <c r="G44" s="40"/>
      <c r="H44" s="40"/>
      <c r="I44" s="40"/>
      <c r="J44" s="4"/>
      <c r="K44" s="4"/>
      <c r="L44" s="5"/>
      <c r="M44" s="5"/>
      <c r="N44" s="5"/>
      <c r="O44" s="19">
        <f t="shared" si="0"/>
        <v>0</v>
      </c>
    </row>
    <row r="45" spans="2:19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4"/>
      <c r="K45" s="5"/>
      <c r="L45" s="5"/>
      <c r="M45" s="5"/>
      <c r="N45" s="5"/>
      <c r="O45" s="19">
        <f t="shared" si="0"/>
        <v>0</v>
      </c>
    </row>
    <row r="46" spans="2:19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5"/>
      <c r="K46" s="5"/>
      <c r="L46" s="5"/>
      <c r="M46" s="5"/>
      <c r="N46" s="5"/>
      <c r="O46" s="19">
        <f t="shared" si="0"/>
        <v>0</v>
      </c>
    </row>
    <row r="47" spans="2:19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5"/>
      <c r="K47" s="5"/>
      <c r="L47" s="5"/>
      <c r="M47" s="5"/>
      <c r="N47" s="5"/>
      <c r="O47" s="19">
        <f t="shared" si="0"/>
        <v>0</v>
      </c>
    </row>
    <row r="48" spans="2:19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5"/>
      <c r="K48" s="5"/>
      <c r="L48" s="5"/>
      <c r="M48" s="5"/>
      <c r="N48" s="5"/>
      <c r="O48" s="19">
        <f t="shared" si="0"/>
        <v>0</v>
      </c>
    </row>
    <row r="49" spans="3:15" x14ac:dyDescent="0.35">
      <c r="C49" s="36"/>
      <c r="D49" s="36"/>
      <c r="E49" s="1"/>
    </row>
    <row r="50" spans="3:15" x14ac:dyDescent="0.35">
      <c r="C50" s="36"/>
      <c r="D50" s="36"/>
      <c r="E50" s="1"/>
      <c r="H50" s="39" t="s">
        <v>17</v>
      </c>
      <c r="I50" s="39"/>
      <c r="J50" s="5">
        <v>25</v>
      </c>
      <c r="K50" s="5">
        <v>0</v>
      </c>
      <c r="L50" s="5">
        <v>0</v>
      </c>
      <c r="M50" s="5">
        <f t="shared" ref="M50:O50" si="2">COUNTIF(M9:M48,"&gt;=70")</f>
        <v>0</v>
      </c>
      <c r="N50" s="5">
        <f t="shared" si="2"/>
        <v>0</v>
      </c>
      <c r="O50" s="16">
        <f t="shared" si="2"/>
        <v>0</v>
      </c>
    </row>
    <row r="51" spans="3:15" x14ac:dyDescent="0.35">
      <c r="C51" s="36"/>
      <c r="D51" s="36"/>
      <c r="E51" s="10"/>
      <c r="H51" s="39" t="s">
        <v>18</v>
      </c>
      <c r="I51" s="39"/>
      <c r="J51" s="5">
        <v>2</v>
      </c>
      <c r="K51" s="5">
        <v>0</v>
      </c>
      <c r="L51" s="5">
        <f t="shared" ref="L51:O51" si="3">COUNTIF(L9:L49,"&lt;70")</f>
        <v>0</v>
      </c>
      <c r="M51" s="5">
        <f t="shared" si="3"/>
        <v>0</v>
      </c>
      <c r="N51" s="5">
        <f t="shared" si="3"/>
        <v>0</v>
      </c>
      <c r="O51" s="16">
        <f t="shared" si="3"/>
        <v>40</v>
      </c>
    </row>
    <row r="52" spans="3:15" x14ac:dyDescent="0.35">
      <c r="C52" s="36"/>
      <c r="D52" s="36"/>
      <c r="E52" s="36"/>
      <c r="H52" s="39" t="s">
        <v>19</v>
      </c>
      <c r="I52" s="39"/>
      <c r="J52" s="5">
        <v>27</v>
      </c>
      <c r="K52" s="5">
        <v>0</v>
      </c>
      <c r="L52" s="5">
        <v>0</v>
      </c>
      <c r="M52" s="5">
        <f t="shared" ref="M52:O52" si="4">COUNT(M9:M48)</f>
        <v>0</v>
      </c>
      <c r="N52" s="5">
        <f t="shared" si="4"/>
        <v>0</v>
      </c>
      <c r="O52" s="16">
        <f t="shared" si="4"/>
        <v>40</v>
      </c>
    </row>
    <row r="53" spans="3:15" x14ac:dyDescent="0.35">
      <c r="C53" s="36"/>
      <c r="D53" s="36"/>
      <c r="E53" s="1"/>
      <c r="H53" s="37" t="s">
        <v>14</v>
      </c>
      <c r="I53" s="37"/>
      <c r="J53" s="11">
        <f>J50/J52</f>
        <v>0.92592592592592593</v>
      </c>
      <c r="K53" s="13" t="e">
        <f t="shared" ref="K53:O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5">
        <f t="shared" si="5"/>
        <v>0</v>
      </c>
    </row>
    <row r="54" spans="3:15" x14ac:dyDescent="0.35">
      <c r="C54" s="36"/>
      <c r="D54" s="36"/>
      <c r="E54" s="1"/>
      <c r="H54" s="37" t="s">
        <v>15</v>
      </c>
      <c r="I54" s="37"/>
      <c r="J54" s="11">
        <f>J51/J52</f>
        <v>7.407407407407407E-2</v>
      </c>
      <c r="K54" s="13" t="e">
        <f t="shared" ref="K54:O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5">
        <f t="shared" si="6"/>
        <v>1</v>
      </c>
    </row>
    <row r="55" spans="3:15" x14ac:dyDescent="0.35">
      <c r="C55" s="36"/>
      <c r="D55" s="36"/>
      <c r="E55" s="10"/>
    </row>
    <row r="56" spans="3:15" x14ac:dyDescent="0.35">
      <c r="C56" s="1"/>
      <c r="D56" s="1"/>
      <c r="E56" s="10"/>
    </row>
    <row r="58" spans="3:15" x14ac:dyDescent="0.35">
      <c r="J58" s="38"/>
      <c r="K58" s="38"/>
      <c r="L58" s="38"/>
      <c r="M58" s="38"/>
      <c r="N58" s="38"/>
    </row>
    <row r="59" spans="3:15" x14ac:dyDescent="0.35">
      <c r="J59" s="35" t="s">
        <v>16</v>
      </c>
      <c r="K59" s="35"/>
      <c r="L59" s="35"/>
      <c r="M59" s="35"/>
      <c r="N59" s="35"/>
    </row>
  </sheetData>
  <mergeCells count="61">
    <mergeCell ref="D13:I13"/>
    <mergeCell ref="B2:N2"/>
    <mergeCell ref="C3:N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N59"/>
    <mergeCell ref="C53:D53"/>
    <mergeCell ref="H53:I53"/>
    <mergeCell ref="C54:D54"/>
    <mergeCell ref="H54:I54"/>
    <mergeCell ref="C55:D55"/>
    <mergeCell ref="J58:N58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workbookViewId="0">
      <selection activeCell="N4" sqref="N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7.453125" customWidth="1"/>
    <col min="16" max="17" width="5.7265625" customWidth="1"/>
  </cols>
  <sheetData>
    <row r="2" spans="2:19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</row>
    <row r="3" spans="2:19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</row>
    <row r="4" spans="2:19" x14ac:dyDescent="0.35">
      <c r="C4" t="s">
        <v>0</v>
      </c>
      <c r="D4" s="46" t="s">
        <v>253</v>
      </c>
      <c r="E4" s="46"/>
      <c r="F4" s="46"/>
      <c r="G4" s="46"/>
      <c r="I4" t="s">
        <v>1</v>
      </c>
      <c r="J4" s="47" t="s">
        <v>254</v>
      </c>
      <c r="K4" s="47"/>
      <c r="M4" t="s">
        <v>2</v>
      </c>
      <c r="N4" s="33">
        <v>45205</v>
      </c>
    </row>
    <row r="5" spans="2:19" ht="6.75" customHeight="1" x14ac:dyDescent="0.35">
      <c r="D5" s="6"/>
      <c r="E5" s="6"/>
      <c r="F5" s="6"/>
      <c r="G5" s="6"/>
    </row>
    <row r="6" spans="2:19" x14ac:dyDescent="0.35">
      <c r="C6" t="s">
        <v>3</v>
      </c>
      <c r="D6" s="47" t="s">
        <v>315</v>
      </c>
      <c r="E6" s="47"/>
      <c r="F6" s="47"/>
      <c r="G6" s="47"/>
      <c r="I6" s="36" t="s">
        <v>20</v>
      </c>
      <c r="J6" s="36"/>
      <c r="K6" s="9" t="s">
        <v>28</v>
      </c>
      <c r="L6" s="9"/>
      <c r="M6" s="9"/>
      <c r="N6" s="9"/>
    </row>
    <row r="7" spans="2:19" ht="11.25" customHeight="1" x14ac:dyDescent="0.35"/>
    <row r="8" spans="2:19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2" t="s">
        <v>23</v>
      </c>
    </row>
    <row r="9" spans="2:19" x14ac:dyDescent="0.35">
      <c r="B9" s="7">
        <v>1</v>
      </c>
      <c r="C9" s="4" t="s">
        <v>195</v>
      </c>
      <c r="D9" s="43" t="s">
        <v>202</v>
      </c>
      <c r="E9" s="43"/>
      <c r="F9" s="43"/>
      <c r="G9" s="43"/>
      <c r="H9" s="43"/>
      <c r="I9" s="43"/>
      <c r="J9" s="4">
        <v>70</v>
      </c>
      <c r="K9" s="4"/>
      <c r="L9" s="4"/>
      <c r="M9" s="5"/>
      <c r="N9" s="5"/>
      <c r="O9" s="19">
        <f t="shared" ref="O9:O48" si="0">SUM(J9:N9)/7</f>
        <v>10</v>
      </c>
      <c r="S9" s="20"/>
    </row>
    <row r="10" spans="2:19" x14ac:dyDescent="0.35">
      <c r="B10" s="7">
        <f>B9+1</f>
        <v>2</v>
      </c>
      <c r="C10" s="4" t="s">
        <v>196</v>
      </c>
      <c r="D10" s="43" t="s">
        <v>203</v>
      </c>
      <c r="E10" s="43"/>
      <c r="F10" s="43"/>
      <c r="G10" s="43"/>
      <c r="H10" s="43"/>
      <c r="I10" s="43"/>
      <c r="J10" s="4">
        <v>92</v>
      </c>
      <c r="K10" s="4"/>
      <c r="L10" s="4"/>
      <c r="M10" s="5"/>
      <c r="N10" s="5"/>
      <c r="O10" s="19">
        <f t="shared" si="0"/>
        <v>13.142857142857142</v>
      </c>
      <c r="S10" s="20"/>
    </row>
    <row r="11" spans="2:19" x14ac:dyDescent="0.35">
      <c r="B11" s="7">
        <f t="shared" ref="B11:B48" si="1">B10+1</f>
        <v>3</v>
      </c>
      <c r="C11" s="4" t="s">
        <v>197</v>
      </c>
      <c r="D11" s="43" t="s">
        <v>204</v>
      </c>
      <c r="E11" s="43"/>
      <c r="F11" s="43"/>
      <c r="G11" s="43"/>
      <c r="H11" s="43"/>
      <c r="I11" s="43"/>
      <c r="J11" s="4">
        <v>84</v>
      </c>
      <c r="K11" s="4"/>
      <c r="L11" s="4"/>
      <c r="M11" s="5"/>
      <c r="N11" s="5"/>
      <c r="O11" s="19">
        <f t="shared" si="0"/>
        <v>12</v>
      </c>
      <c r="S11" s="20"/>
    </row>
    <row r="12" spans="2:19" x14ac:dyDescent="0.35">
      <c r="B12" s="7">
        <f t="shared" si="1"/>
        <v>4</v>
      </c>
      <c r="C12" s="4" t="s">
        <v>198</v>
      </c>
      <c r="D12" s="43" t="s">
        <v>205</v>
      </c>
      <c r="E12" s="43"/>
      <c r="F12" s="43"/>
      <c r="G12" s="43"/>
      <c r="H12" s="43"/>
      <c r="I12" s="43"/>
      <c r="J12" s="4">
        <v>80</v>
      </c>
      <c r="K12" s="4"/>
      <c r="L12" s="4"/>
      <c r="M12" s="5"/>
      <c r="N12" s="5"/>
      <c r="O12" s="19">
        <f t="shared" si="0"/>
        <v>11.428571428571429</v>
      </c>
      <c r="S12" s="20"/>
    </row>
    <row r="13" spans="2:19" x14ac:dyDescent="0.35">
      <c r="B13" s="7">
        <f t="shared" si="1"/>
        <v>5</v>
      </c>
      <c r="C13" s="4" t="s">
        <v>199</v>
      </c>
      <c r="D13" s="43" t="s">
        <v>206</v>
      </c>
      <c r="E13" s="43"/>
      <c r="F13" s="43"/>
      <c r="G13" s="43"/>
      <c r="H13" s="43"/>
      <c r="I13" s="43"/>
      <c r="J13" s="4">
        <v>72</v>
      </c>
      <c r="K13" s="4"/>
      <c r="L13" s="4"/>
      <c r="M13" s="5"/>
      <c r="N13" s="5"/>
      <c r="O13" s="19">
        <f t="shared" si="0"/>
        <v>10.285714285714286</v>
      </c>
      <c r="S13" s="20"/>
    </row>
    <row r="14" spans="2:19" x14ac:dyDescent="0.35">
      <c r="B14" s="7">
        <f t="shared" si="1"/>
        <v>6</v>
      </c>
      <c r="C14" s="4" t="s">
        <v>200</v>
      </c>
      <c r="D14" s="43" t="s">
        <v>207</v>
      </c>
      <c r="E14" s="43"/>
      <c r="F14" s="43"/>
      <c r="G14" s="43"/>
      <c r="H14" s="43"/>
      <c r="I14" s="43"/>
      <c r="J14" s="4">
        <v>84</v>
      </c>
      <c r="K14" s="4"/>
      <c r="L14" s="4"/>
      <c r="M14" s="5"/>
      <c r="N14" s="5"/>
      <c r="O14" s="19">
        <f t="shared" si="0"/>
        <v>12</v>
      </c>
      <c r="S14" s="20"/>
    </row>
    <row r="15" spans="2:19" x14ac:dyDescent="0.35">
      <c r="B15" s="7">
        <f t="shared" si="1"/>
        <v>7</v>
      </c>
      <c r="C15" s="4" t="s">
        <v>201</v>
      </c>
      <c r="D15" s="43" t="s">
        <v>208</v>
      </c>
      <c r="E15" s="43"/>
      <c r="F15" s="43"/>
      <c r="G15" s="43"/>
      <c r="H15" s="43"/>
      <c r="I15" s="43"/>
      <c r="J15" s="26">
        <v>52</v>
      </c>
      <c r="K15" s="4"/>
      <c r="L15" s="4"/>
      <c r="M15" s="5"/>
      <c r="N15" s="5"/>
      <c r="O15" s="19">
        <f t="shared" si="0"/>
        <v>7.4285714285714288</v>
      </c>
      <c r="S15" s="20"/>
    </row>
    <row r="16" spans="2:19" x14ac:dyDescent="0.35">
      <c r="B16" s="7">
        <f t="shared" si="1"/>
        <v>8</v>
      </c>
      <c r="C16" s="4" t="s">
        <v>209</v>
      </c>
      <c r="D16" s="43" t="s">
        <v>210</v>
      </c>
      <c r="E16" s="43"/>
      <c r="F16" s="43"/>
      <c r="G16" s="43"/>
      <c r="H16" s="43"/>
      <c r="I16" s="43"/>
      <c r="J16" s="4">
        <v>100</v>
      </c>
      <c r="K16" s="4"/>
      <c r="L16" s="4"/>
      <c r="M16" s="5"/>
      <c r="N16" s="5"/>
      <c r="O16" s="19">
        <f t="shared" si="0"/>
        <v>14.285714285714286</v>
      </c>
      <c r="S16" s="20"/>
    </row>
    <row r="17" spans="2:19" x14ac:dyDescent="0.35">
      <c r="B17" s="7">
        <f t="shared" si="1"/>
        <v>9</v>
      </c>
      <c r="C17" s="4" t="s">
        <v>211</v>
      </c>
      <c r="D17" s="43" t="s">
        <v>212</v>
      </c>
      <c r="E17" s="43"/>
      <c r="F17" s="43"/>
      <c r="G17" s="43"/>
      <c r="H17" s="43"/>
      <c r="I17" s="43"/>
      <c r="J17" s="4">
        <v>72</v>
      </c>
      <c r="K17" s="22"/>
      <c r="L17" s="4"/>
      <c r="M17" s="5"/>
      <c r="N17" s="5"/>
      <c r="O17" s="19">
        <f t="shared" si="0"/>
        <v>10.285714285714286</v>
      </c>
      <c r="S17" s="20"/>
    </row>
    <row r="18" spans="2:19" x14ac:dyDescent="0.35">
      <c r="B18" s="7">
        <f t="shared" si="1"/>
        <v>10</v>
      </c>
      <c r="C18" s="4" t="s">
        <v>213</v>
      </c>
      <c r="D18" s="43" t="s">
        <v>214</v>
      </c>
      <c r="E18" s="43"/>
      <c r="F18" s="43"/>
      <c r="G18" s="43"/>
      <c r="H18" s="43"/>
      <c r="I18" s="43"/>
      <c r="J18" s="4">
        <v>72</v>
      </c>
      <c r="K18" s="4"/>
      <c r="L18" s="4"/>
      <c r="M18" s="5"/>
      <c r="N18" s="5"/>
      <c r="O18" s="19">
        <f t="shared" si="0"/>
        <v>10.285714285714286</v>
      </c>
      <c r="S18" s="20"/>
    </row>
    <row r="19" spans="2:19" x14ac:dyDescent="0.35">
      <c r="B19" s="7">
        <f t="shared" si="1"/>
        <v>11</v>
      </c>
      <c r="C19" s="4" t="s">
        <v>215</v>
      </c>
      <c r="D19" s="43" t="s">
        <v>216</v>
      </c>
      <c r="E19" s="43"/>
      <c r="F19" s="43"/>
      <c r="G19" s="43"/>
      <c r="H19" s="43"/>
      <c r="I19" s="43"/>
      <c r="J19" s="4">
        <v>80</v>
      </c>
      <c r="K19" s="4"/>
      <c r="L19" s="4"/>
      <c r="M19" s="5"/>
      <c r="N19" s="5"/>
      <c r="O19" s="19">
        <f t="shared" si="0"/>
        <v>11.428571428571429</v>
      </c>
      <c r="S19" s="20"/>
    </row>
    <row r="20" spans="2:19" x14ac:dyDescent="0.35">
      <c r="B20" s="7">
        <f t="shared" si="1"/>
        <v>12</v>
      </c>
      <c r="C20" s="4" t="s">
        <v>217</v>
      </c>
      <c r="D20" s="43" t="s">
        <v>218</v>
      </c>
      <c r="E20" s="43"/>
      <c r="F20" s="43"/>
      <c r="G20" s="43"/>
      <c r="H20" s="43"/>
      <c r="I20" s="43"/>
      <c r="J20" s="4">
        <v>80</v>
      </c>
      <c r="K20" s="4"/>
      <c r="L20" s="4"/>
      <c r="M20" s="5"/>
      <c r="N20" s="5"/>
      <c r="O20" s="19">
        <f t="shared" si="0"/>
        <v>11.428571428571429</v>
      </c>
      <c r="S20" s="20"/>
    </row>
    <row r="21" spans="2:19" x14ac:dyDescent="0.35">
      <c r="B21" s="7">
        <f t="shared" si="1"/>
        <v>13</v>
      </c>
      <c r="C21" s="4" t="s">
        <v>219</v>
      </c>
      <c r="D21" s="43" t="s">
        <v>220</v>
      </c>
      <c r="E21" s="43"/>
      <c r="F21" s="43"/>
      <c r="G21" s="43"/>
      <c r="H21" s="43"/>
      <c r="I21" s="43"/>
      <c r="J21" s="27">
        <v>1</v>
      </c>
      <c r="K21" s="4"/>
      <c r="L21" s="4"/>
      <c r="M21" s="5"/>
      <c r="N21" s="5"/>
      <c r="O21" s="19">
        <f t="shared" si="0"/>
        <v>0.14285714285714285</v>
      </c>
    </row>
    <row r="22" spans="2:19" x14ac:dyDescent="0.35">
      <c r="B22" s="7">
        <f t="shared" si="1"/>
        <v>14</v>
      </c>
      <c r="C22" s="4" t="s">
        <v>221</v>
      </c>
      <c r="D22" s="43" t="s">
        <v>222</v>
      </c>
      <c r="E22" s="43"/>
      <c r="F22" s="43"/>
      <c r="G22" s="43"/>
      <c r="H22" s="43"/>
      <c r="I22" s="43"/>
      <c r="J22" s="4">
        <v>92</v>
      </c>
      <c r="K22" s="4"/>
      <c r="L22" s="4"/>
      <c r="M22" s="5"/>
      <c r="N22" s="5"/>
      <c r="O22" s="19">
        <f t="shared" si="0"/>
        <v>13.142857142857142</v>
      </c>
    </row>
    <row r="23" spans="2:19" x14ac:dyDescent="0.35">
      <c r="B23" s="7">
        <f t="shared" si="1"/>
        <v>15</v>
      </c>
      <c r="C23" s="4" t="s">
        <v>223</v>
      </c>
      <c r="D23" s="43" t="s">
        <v>224</v>
      </c>
      <c r="E23" s="43"/>
      <c r="F23" s="43"/>
      <c r="G23" s="43"/>
      <c r="H23" s="43"/>
      <c r="I23" s="43"/>
      <c r="J23" s="4">
        <v>92</v>
      </c>
      <c r="K23" s="4"/>
      <c r="L23" s="4"/>
      <c r="M23" s="5"/>
      <c r="N23" s="5"/>
      <c r="O23" s="19">
        <f t="shared" si="0"/>
        <v>13.142857142857142</v>
      </c>
    </row>
    <row r="24" spans="2:19" x14ac:dyDescent="0.35">
      <c r="B24" s="7">
        <f t="shared" si="1"/>
        <v>16</v>
      </c>
      <c r="C24" s="4" t="s">
        <v>225</v>
      </c>
      <c r="D24" s="43" t="s">
        <v>226</v>
      </c>
      <c r="E24" s="43"/>
      <c r="F24" s="43"/>
      <c r="G24" s="43"/>
      <c r="H24" s="43"/>
      <c r="I24" s="43"/>
      <c r="J24" s="26">
        <v>54</v>
      </c>
      <c r="K24" s="4"/>
      <c r="L24" s="4"/>
      <c r="M24" s="5"/>
      <c r="N24" s="5"/>
      <c r="O24" s="19">
        <f t="shared" si="0"/>
        <v>7.7142857142857144</v>
      </c>
    </row>
    <row r="25" spans="2:19" x14ac:dyDescent="0.35">
      <c r="B25" s="7">
        <f t="shared" si="1"/>
        <v>17</v>
      </c>
      <c r="C25" s="4" t="s">
        <v>227</v>
      </c>
      <c r="D25" s="43" t="s">
        <v>228</v>
      </c>
      <c r="E25" s="43"/>
      <c r="F25" s="43"/>
      <c r="G25" s="43"/>
      <c r="H25" s="43"/>
      <c r="I25" s="43"/>
      <c r="J25" s="28">
        <v>0</v>
      </c>
      <c r="K25" s="4"/>
      <c r="L25" s="4"/>
      <c r="M25" s="5"/>
      <c r="N25" s="5"/>
      <c r="O25" s="19">
        <f t="shared" si="0"/>
        <v>0</v>
      </c>
    </row>
    <row r="26" spans="2:19" x14ac:dyDescent="0.35">
      <c r="B26" s="7">
        <f t="shared" si="1"/>
        <v>18</v>
      </c>
      <c r="C26" s="4" t="s">
        <v>229</v>
      </c>
      <c r="D26" s="43" t="s">
        <v>230</v>
      </c>
      <c r="E26" s="43"/>
      <c r="F26" s="43"/>
      <c r="G26" s="43"/>
      <c r="H26" s="43"/>
      <c r="I26" s="43"/>
      <c r="J26" s="4">
        <v>84</v>
      </c>
      <c r="K26" s="4"/>
      <c r="L26" s="4"/>
      <c r="M26" s="5"/>
      <c r="N26" s="5"/>
      <c r="O26" s="19">
        <f t="shared" si="0"/>
        <v>12</v>
      </c>
    </row>
    <row r="27" spans="2:19" x14ac:dyDescent="0.35">
      <c r="B27" s="7">
        <f t="shared" si="1"/>
        <v>19</v>
      </c>
      <c r="C27" s="4" t="s">
        <v>231</v>
      </c>
      <c r="D27" s="43" t="s">
        <v>232</v>
      </c>
      <c r="E27" s="43"/>
      <c r="F27" s="43"/>
      <c r="G27" s="43"/>
      <c r="H27" s="43"/>
      <c r="I27" s="43"/>
      <c r="J27" s="4">
        <v>70</v>
      </c>
      <c r="K27" s="4"/>
      <c r="L27" s="4"/>
      <c r="M27" s="5"/>
      <c r="N27" s="5"/>
      <c r="O27" s="19">
        <f t="shared" si="0"/>
        <v>10</v>
      </c>
    </row>
    <row r="28" spans="2:19" x14ac:dyDescent="0.35">
      <c r="B28" s="7">
        <f t="shared" si="1"/>
        <v>20</v>
      </c>
      <c r="C28" s="4" t="s">
        <v>233</v>
      </c>
      <c r="D28" s="43" t="s">
        <v>234</v>
      </c>
      <c r="E28" s="43"/>
      <c r="F28" s="43"/>
      <c r="G28" s="43"/>
      <c r="H28" s="43"/>
      <c r="I28" s="43"/>
      <c r="J28" s="4">
        <v>80</v>
      </c>
      <c r="K28" s="4"/>
      <c r="L28" s="4"/>
      <c r="M28" s="5"/>
      <c r="N28" s="5"/>
      <c r="O28" s="19">
        <f t="shared" si="0"/>
        <v>11.428571428571429</v>
      </c>
    </row>
    <row r="29" spans="2:19" x14ac:dyDescent="0.35">
      <c r="B29" s="7">
        <f t="shared" si="1"/>
        <v>21</v>
      </c>
      <c r="C29" s="4" t="s">
        <v>235</v>
      </c>
      <c r="D29" s="48" t="s">
        <v>236</v>
      </c>
      <c r="E29" s="49"/>
      <c r="F29" s="49"/>
      <c r="G29" s="49"/>
      <c r="H29" s="49"/>
      <c r="I29" s="50"/>
      <c r="J29" s="29">
        <v>24</v>
      </c>
      <c r="K29" s="4"/>
      <c r="L29" s="4"/>
      <c r="M29" s="5"/>
      <c r="N29" s="5"/>
      <c r="O29" s="19">
        <f t="shared" si="0"/>
        <v>3.4285714285714284</v>
      </c>
      <c r="S29" s="20"/>
    </row>
    <row r="30" spans="2:19" x14ac:dyDescent="0.35">
      <c r="B30" s="7">
        <f t="shared" si="1"/>
        <v>22</v>
      </c>
      <c r="C30" s="4" t="s">
        <v>237</v>
      </c>
      <c r="D30" s="48" t="s">
        <v>238</v>
      </c>
      <c r="E30" s="49"/>
      <c r="F30" s="49"/>
      <c r="G30" s="49"/>
      <c r="H30" s="49"/>
      <c r="I30" s="50"/>
      <c r="J30" s="27">
        <v>1</v>
      </c>
      <c r="K30" s="4"/>
      <c r="L30" s="4"/>
      <c r="M30" s="5"/>
      <c r="N30" s="5"/>
      <c r="O30" s="19">
        <f t="shared" si="0"/>
        <v>0.14285714285714285</v>
      </c>
      <c r="S30" s="20"/>
    </row>
    <row r="31" spans="2:19" x14ac:dyDescent="0.35">
      <c r="B31" s="7">
        <f t="shared" si="1"/>
        <v>23</v>
      </c>
      <c r="C31" s="4" t="s">
        <v>239</v>
      </c>
      <c r="D31" s="43" t="s">
        <v>240</v>
      </c>
      <c r="E31" s="43"/>
      <c r="F31" s="43"/>
      <c r="G31" s="43"/>
      <c r="H31" s="43"/>
      <c r="I31" s="43"/>
      <c r="J31" s="26">
        <v>60</v>
      </c>
      <c r="K31" s="22"/>
      <c r="L31" s="22"/>
      <c r="M31" s="5"/>
      <c r="N31" s="5"/>
      <c r="O31" s="19">
        <f t="shared" si="0"/>
        <v>8.5714285714285712</v>
      </c>
      <c r="S31" s="20"/>
    </row>
    <row r="32" spans="2:19" x14ac:dyDescent="0.35">
      <c r="B32" s="7">
        <f t="shared" si="1"/>
        <v>24</v>
      </c>
      <c r="C32" s="4" t="s">
        <v>241</v>
      </c>
      <c r="D32" s="43" t="s">
        <v>242</v>
      </c>
      <c r="E32" s="43"/>
      <c r="F32" s="43"/>
      <c r="G32" s="43"/>
      <c r="H32" s="43"/>
      <c r="I32" s="43"/>
      <c r="J32" s="4">
        <v>92</v>
      </c>
      <c r="K32" s="22"/>
      <c r="L32" s="22"/>
      <c r="M32" s="5"/>
      <c r="N32" s="5"/>
      <c r="O32" s="19">
        <f t="shared" si="0"/>
        <v>13.142857142857142</v>
      </c>
      <c r="S32" s="20"/>
    </row>
    <row r="33" spans="2:19" x14ac:dyDescent="0.35">
      <c r="B33" s="7">
        <f t="shared" si="1"/>
        <v>25</v>
      </c>
      <c r="C33" s="21" t="s">
        <v>243</v>
      </c>
      <c r="D33" s="43" t="s">
        <v>244</v>
      </c>
      <c r="E33" s="43"/>
      <c r="F33" s="43"/>
      <c r="G33" s="43"/>
      <c r="H33" s="43"/>
      <c r="I33" s="43"/>
      <c r="J33" s="28">
        <v>0</v>
      </c>
      <c r="K33" s="22"/>
      <c r="L33" s="22"/>
      <c r="M33" s="5"/>
      <c r="N33" s="5"/>
      <c r="O33" s="19">
        <f t="shared" si="0"/>
        <v>0</v>
      </c>
      <c r="S33" s="20"/>
    </row>
    <row r="34" spans="2:19" x14ac:dyDescent="0.35">
      <c r="B34" s="7">
        <f t="shared" si="1"/>
        <v>26</v>
      </c>
      <c r="C34" s="25" t="s">
        <v>245</v>
      </c>
      <c r="D34" s="43" t="s">
        <v>246</v>
      </c>
      <c r="E34" s="43"/>
      <c r="F34" s="43"/>
      <c r="G34" s="43"/>
      <c r="H34" s="43"/>
      <c r="I34" s="43"/>
      <c r="J34" s="4">
        <v>70</v>
      </c>
      <c r="K34" s="22"/>
      <c r="L34" s="22"/>
      <c r="M34" s="5"/>
      <c r="N34" s="5"/>
      <c r="O34" s="19">
        <f t="shared" si="0"/>
        <v>10</v>
      </c>
    </row>
    <row r="35" spans="2:19" x14ac:dyDescent="0.35">
      <c r="B35" s="7">
        <f t="shared" si="1"/>
        <v>27</v>
      </c>
      <c r="C35" s="25" t="s">
        <v>247</v>
      </c>
      <c r="D35" s="40" t="s">
        <v>248</v>
      </c>
      <c r="E35" s="40"/>
      <c r="F35" s="40"/>
      <c r="G35" s="40"/>
      <c r="H35" s="40"/>
      <c r="I35" s="40"/>
      <c r="J35" s="4">
        <v>92</v>
      </c>
      <c r="K35" s="22"/>
      <c r="L35" s="22"/>
      <c r="M35" s="5"/>
      <c r="N35" s="5"/>
      <c r="O35" s="19">
        <f t="shared" si="0"/>
        <v>13.142857142857142</v>
      </c>
    </row>
    <row r="36" spans="2:19" x14ac:dyDescent="0.35">
      <c r="B36" s="7">
        <f t="shared" si="1"/>
        <v>28</v>
      </c>
      <c r="C36" s="21" t="s">
        <v>249</v>
      </c>
      <c r="D36" s="40" t="s">
        <v>250</v>
      </c>
      <c r="E36" s="40"/>
      <c r="F36" s="40"/>
      <c r="G36" s="40"/>
      <c r="H36" s="40"/>
      <c r="I36" s="40"/>
      <c r="J36" s="4">
        <v>72</v>
      </c>
      <c r="K36" s="22"/>
      <c r="L36" s="22"/>
      <c r="M36" s="5"/>
      <c r="N36" s="5"/>
      <c r="O36" s="19">
        <f t="shared" si="0"/>
        <v>10.285714285714286</v>
      </c>
    </row>
    <row r="37" spans="2:19" x14ac:dyDescent="0.35">
      <c r="B37" s="7">
        <f t="shared" si="1"/>
        <v>29</v>
      </c>
      <c r="C37" s="21" t="s">
        <v>251</v>
      </c>
      <c r="D37" s="40" t="s">
        <v>252</v>
      </c>
      <c r="E37" s="40"/>
      <c r="F37" s="40"/>
      <c r="G37" s="40"/>
      <c r="H37" s="40"/>
      <c r="I37" s="40"/>
      <c r="J37" s="28">
        <v>0</v>
      </c>
      <c r="K37" s="22"/>
      <c r="L37" s="22"/>
      <c r="M37" s="5"/>
      <c r="N37" s="5"/>
      <c r="O37" s="19">
        <f t="shared" si="0"/>
        <v>0</v>
      </c>
    </row>
    <row r="38" spans="2:19" x14ac:dyDescent="0.35">
      <c r="B38" s="7">
        <f t="shared" si="1"/>
        <v>30</v>
      </c>
      <c r="C38" s="21"/>
      <c r="D38" s="40"/>
      <c r="E38" s="40"/>
      <c r="F38" s="40"/>
      <c r="G38" s="40"/>
      <c r="H38" s="40"/>
      <c r="I38" s="40"/>
      <c r="J38" s="5"/>
      <c r="K38" s="22"/>
      <c r="L38" s="22"/>
      <c r="M38" s="5"/>
      <c r="N38" s="5"/>
      <c r="O38" s="19">
        <f t="shared" si="0"/>
        <v>0</v>
      </c>
    </row>
    <row r="39" spans="2:19" x14ac:dyDescent="0.35">
      <c r="B39" s="7">
        <f t="shared" si="1"/>
        <v>31</v>
      </c>
      <c r="C39" s="21"/>
      <c r="D39" s="40"/>
      <c r="E39" s="40"/>
      <c r="F39" s="40"/>
      <c r="G39" s="40"/>
      <c r="H39" s="40"/>
      <c r="I39" s="40"/>
      <c r="J39" s="5"/>
      <c r="K39" s="22"/>
      <c r="L39" s="22"/>
      <c r="M39" s="5"/>
      <c r="N39" s="5"/>
      <c r="O39" s="19">
        <f t="shared" si="0"/>
        <v>0</v>
      </c>
    </row>
    <row r="40" spans="2:19" x14ac:dyDescent="0.35">
      <c r="B40" s="7">
        <f t="shared" si="1"/>
        <v>32</v>
      </c>
      <c r="C40" s="21"/>
      <c r="D40" s="40"/>
      <c r="E40" s="40"/>
      <c r="F40" s="40"/>
      <c r="G40" s="40"/>
      <c r="H40" s="40"/>
      <c r="I40" s="40"/>
      <c r="J40" s="5"/>
      <c r="K40" s="4"/>
      <c r="L40" s="4"/>
      <c r="M40" s="5"/>
      <c r="N40" s="5"/>
      <c r="O40" s="19">
        <f t="shared" si="0"/>
        <v>0</v>
      </c>
    </row>
    <row r="41" spans="2:19" x14ac:dyDescent="0.35">
      <c r="B41" s="7">
        <f t="shared" si="1"/>
        <v>33</v>
      </c>
      <c r="C41" s="21"/>
      <c r="D41" s="40"/>
      <c r="E41" s="40"/>
      <c r="F41" s="40"/>
      <c r="G41" s="40"/>
      <c r="H41" s="40"/>
      <c r="I41" s="40"/>
      <c r="J41" s="5"/>
      <c r="K41" s="4"/>
      <c r="L41" s="4"/>
      <c r="M41" s="5"/>
      <c r="N41" s="5"/>
      <c r="O41" s="19">
        <f t="shared" si="0"/>
        <v>0</v>
      </c>
    </row>
    <row r="42" spans="2:19" x14ac:dyDescent="0.35">
      <c r="B42" s="7">
        <f t="shared" si="1"/>
        <v>34</v>
      </c>
      <c r="C42" s="21"/>
      <c r="D42" s="40"/>
      <c r="E42" s="40"/>
      <c r="F42" s="40"/>
      <c r="G42" s="40"/>
      <c r="H42" s="40"/>
      <c r="I42" s="40"/>
      <c r="J42" s="23"/>
      <c r="K42" s="4"/>
      <c r="L42" s="4"/>
      <c r="M42" s="5"/>
      <c r="N42" s="5"/>
      <c r="O42" s="19">
        <f t="shared" si="0"/>
        <v>0</v>
      </c>
    </row>
    <row r="43" spans="2:19" x14ac:dyDescent="0.35">
      <c r="B43" s="7">
        <f t="shared" si="1"/>
        <v>35</v>
      </c>
      <c r="C43" s="21"/>
      <c r="D43" s="40"/>
      <c r="E43" s="40"/>
      <c r="F43" s="40"/>
      <c r="G43" s="40"/>
      <c r="H43" s="40"/>
      <c r="I43" s="40"/>
      <c r="J43" s="5"/>
      <c r="K43" s="4"/>
      <c r="L43" s="4"/>
      <c r="M43" s="5"/>
      <c r="N43" s="5"/>
      <c r="O43" s="19">
        <f t="shared" si="0"/>
        <v>0</v>
      </c>
    </row>
    <row r="44" spans="2:19" x14ac:dyDescent="0.35">
      <c r="B44" s="7">
        <f t="shared" si="1"/>
        <v>36</v>
      </c>
      <c r="C44" s="21"/>
      <c r="D44" s="40"/>
      <c r="E44" s="40"/>
      <c r="F44" s="40"/>
      <c r="G44" s="40"/>
      <c r="H44" s="40"/>
      <c r="I44" s="40"/>
      <c r="J44" s="5"/>
      <c r="K44" s="4"/>
      <c r="L44" s="4"/>
      <c r="M44" s="5"/>
      <c r="N44" s="5"/>
      <c r="O44" s="19">
        <f t="shared" si="0"/>
        <v>0</v>
      </c>
    </row>
    <row r="45" spans="2:19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5"/>
      <c r="K45" s="5"/>
      <c r="L45" s="5"/>
      <c r="M45" s="5"/>
      <c r="N45" s="5"/>
      <c r="O45" s="19">
        <f t="shared" si="0"/>
        <v>0</v>
      </c>
    </row>
    <row r="46" spans="2:19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5"/>
      <c r="K46" s="5"/>
      <c r="L46" s="5"/>
      <c r="M46" s="5"/>
      <c r="N46" s="5"/>
      <c r="O46" s="19">
        <f t="shared" si="0"/>
        <v>0</v>
      </c>
    </row>
    <row r="47" spans="2:19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5"/>
      <c r="K47" s="5"/>
      <c r="L47" s="5"/>
      <c r="M47" s="5"/>
      <c r="N47" s="5"/>
      <c r="O47" s="19">
        <f t="shared" si="0"/>
        <v>0</v>
      </c>
    </row>
    <row r="48" spans="2:19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5"/>
      <c r="K48" s="5"/>
      <c r="L48" s="5"/>
      <c r="M48" s="5"/>
      <c r="N48" s="5"/>
      <c r="O48" s="19">
        <f t="shared" si="0"/>
        <v>0</v>
      </c>
    </row>
    <row r="49" spans="3:15" x14ac:dyDescent="0.35">
      <c r="C49" s="36"/>
      <c r="D49" s="36"/>
      <c r="E49" s="1"/>
    </row>
    <row r="50" spans="3:15" x14ac:dyDescent="0.35">
      <c r="C50" s="36"/>
      <c r="D50" s="36"/>
      <c r="E50" s="1"/>
      <c r="H50" s="39" t="s">
        <v>17</v>
      </c>
      <c r="I50" s="39"/>
      <c r="J50" s="5">
        <v>22</v>
      </c>
      <c r="K50" s="5">
        <v>0</v>
      </c>
      <c r="L50" s="5">
        <v>0</v>
      </c>
      <c r="M50" s="5">
        <f t="shared" ref="M50:O50" si="2">COUNTIF(M9:M48,"&gt;=70")</f>
        <v>0</v>
      </c>
      <c r="N50" s="5">
        <f t="shared" si="2"/>
        <v>0</v>
      </c>
      <c r="O50" s="16">
        <f t="shared" si="2"/>
        <v>0</v>
      </c>
    </row>
    <row r="51" spans="3:15" x14ac:dyDescent="0.35">
      <c r="C51" s="36"/>
      <c r="D51" s="36"/>
      <c r="E51" s="10"/>
      <c r="H51" s="39" t="s">
        <v>18</v>
      </c>
      <c r="I51" s="39"/>
      <c r="J51" s="5">
        <v>7</v>
      </c>
      <c r="K51" s="5">
        <v>0</v>
      </c>
      <c r="L51" s="5">
        <v>0</v>
      </c>
      <c r="M51" s="5">
        <f t="shared" ref="M51:N51" si="3">COUNTIF(M9:M49,"&lt;70")</f>
        <v>0</v>
      </c>
      <c r="N51" s="5">
        <f t="shared" si="3"/>
        <v>0</v>
      </c>
      <c r="O51" s="16">
        <f t="shared" ref="O51" si="4">COUNTIF(O9:O49,"&lt;70")</f>
        <v>40</v>
      </c>
    </row>
    <row r="52" spans="3:15" x14ac:dyDescent="0.35">
      <c r="C52" s="36"/>
      <c r="D52" s="36"/>
      <c r="E52" s="36"/>
      <c r="H52" s="39" t="s">
        <v>19</v>
      </c>
      <c r="I52" s="39"/>
      <c r="J52" s="5">
        <v>29</v>
      </c>
      <c r="K52" s="5">
        <v>0</v>
      </c>
      <c r="L52" s="5">
        <v>0</v>
      </c>
      <c r="M52" s="5">
        <f t="shared" ref="M52:N52" si="5">COUNT(M9:M48)</f>
        <v>0</v>
      </c>
      <c r="N52" s="5">
        <f t="shared" si="5"/>
        <v>0</v>
      </c>
      <c r="O52" s="16">
        <f t="shared" ref="O52" si="6">COUNT(O9:O48)</f>
        <v>40</v>
      </c>
    </row>
    <row r="53" spans="3:15" x14ac:dyDescent="0.35">
      <c r="C53" s="36"/>
      <c r="D53" s="36"/>
      <c r="E53" s="1"/>
      <c r="H53" s="37" t="s">
        <v>14</v>
      </c>
      <c r="I53" s="37"/>
      <c r="J53" s="11">
        <f>J50/J52</f>
        <v>0.75862068965517238</v>
      </c>
      <c r="K53" s="13" t="e">
        <f t="shared" ref="K53:O53" si="7">K50/K52</f>
        <v>#DIV/0!</v>
      </c>
      <c r="L53" s="13" t="e">
        <f t="shared" si="7"/>
        <v>#DIV/0!</v>
      </c>
      <c r="M53" s="13" t="e">
        <f t="shared" si="7"/>
        <v>#DIV/0!</v>
      </c>
      <c r="N53" s="13" t="e">
        <f t="shared" si="7"/>
        <v>#DIV/0!</v>
      </c>
      <c r="O53" s="15">
        <f t="shared" si="7"/>
        <v>0</v>
      </c>
    </row>
    <row r="54" spans="3:15" x14ac:dyDescent="0.35">
      <c r="C54" s="36"/>
      <c r="D54" s="36"/>
      <c r="E54" s="1"/>
      <c r="H54" s="37" t="s">
        <v>15</v>
      </c>
      <c r="I54" s="37"/>
      <c r="J54" s="11">
        <f>J51/J52</f>
        <v>0.2413793103448276</v>
      </c>
      <c r="K54" s="11" t="e">
        <f t="shared" ref="K54:N54" si="8">K51/K52</f>
        <v>#DIV/0!</v>
      </c>
      <c r="L54" s="13" t="e">
        <f t="shared" si="8"/>
        <v>#DIV/0!</v>
      </c>
      <c r="M54" s="13" t="e">
        <f t="shared" si="8"/>
        <v>#DIV/0!</v>
      </c>
      <c r="N54" s="13" t="e">
        <f t="shared" si="8"/>
        <v>#DIV/0!</v>
      </c>
      <c r="O54" s="15">
        <f t="shared" ref="O54" si="9">O51/O52</f>
        <v>1</v>
      </c>
    </row>
    <row r="55" spans="3:15" x14ac:dyDescent="0.35">
      <c r="C55" s="36"/>
      <c r="D55" s="36"/>
      <c r="E55" s="10"/>
    </row>
    <row r="56" spans="3:15" x14ac:dyDescent="0.35">
      <c r="C56" s="1"/>
      <c r="D56" s="1"/>
      <c r="E56" s="10"/>
    </row>
    <row r="58" spans="3:15" x14ac:dyDescent="0.35">
      <c r="J58" s="38"/>
      <c r="K58" s="38"/>
      <c r="L58" s="38"/>
      <c r="M58" s="38"/>
      <c r="N58" s="38"/>
    </row>
    <row r="59" spans="3:15" x14ac:dyDescent="0.35">
      <c r="J59" s="35" t="s">
        <v>16</v>
      </c>
      <c r="K59" s="35"/>
      <c r="L59" s="35"/>
      <c r="M59" s="35"/>
      <c r="N59" s="35"/>
    </row>
  </sheetData>
  <mergeCells count="61">
    <mergeCell ref="J59:N59"/>
    <mergeCell ref="C51:D51"/>
    <mergeCell ref="I6:J6"/>
    <mergeCell ref="C3:N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N58"/>
    <mergeCell ref="D4:G4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N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2C92-61B7-4395-95FE-48C6B4F66B06}">
  <dimension ref="B2:S59"/>
  <sheetViews>
    <sheetView zoomScale="70" zoomScaleNormal="70" workbookViewId="0">
      <selection activeCell="R15" sqref="R1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7.453125" customWidth="1"/>
    <col min="16" max="17" width="5.7265625" customWidth="1"/>
  </cols>
  <sheetData>
    <row r="2" spans="2:19" ht="15.5" x14ac:dyDescent="0.35">
      <c r="B2" s="44" t="s">
        <v>317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</row>
    <row r="3" spans="2:19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</row>
    <row r="4" spans="2:19" x14ac:dyDescent="0.35">
      <c r="C4" t="s">
        <v>0</v>
      </c>
      <c r="D4" s="46" t="s">
        <v>99</v>
      </c>
      <c r="E4" s="46"/>
      <c r="F4" s="46"/>
      <c r="G4" s="46"/>
      <c r="I4" t="s">
        <v>1</v>
      </c>
      <c r="J4" s="47" t="s">
        <v>316</v>
      </c>
      <c r="K4" s="47"/>
      <c r="M4" t="s">
        <v>2</v>
      </c>
      <c r="N4" s="34">
        <v>45205</v>
      </c>
    </row>
    <row r="5" spans="2:19" ht="6.75" customHeight="1" x14ac:dyDescent="0.35">
      <c r="D5" s="6"/>
      <c r="E5" s="6"/>
      <c r="F5" s="6"/>
      <c r="G5" s="6"/>
    </row>
    <row r="6" spans="2:19" x14ac:dyDescent="0.35">
      <c r="C6" t="s">
        <v>3</v>
      </c>
      <c r="D6" s="47" t="s">
        <v>315</v>
      </c>
      <c r="E6" s="47"/>
      <c r="F6" s="47"/>
      <c r="G6" s="47"/>
      <c r="I6" s="36" t="s">
        <v>20</v>
      </c>
      <c r="J6" s="36"/>
      <c r="K6" s="9" t="s">
        <v>28</v>
      </c>
      <c r="L6" s="9"/>
      <c r="M6" s="9"/>
      <c r="N6" s="9"/>
    </row>
    <row r="7" spans="2:19" ht="11.25" customHeight="1" x14ac:dyDescent="0.35"/>
    <row r="8" spans="2:19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2" t="s">
        <v>23</v>
      </c>
    </row>
    <row r="9" spans="2:19" x14ac:dyDescent="0.35">
      <c r="B9" s="7">
        <v>1</v>
      </c>
      <c r="C9" s="4" t="s">
        <v>255</v>
      </c>
      <c r="D9" s="51" t="s">
        <v>256</v>
      </c>
      <c r="E9" s="51"/>
      <c r="F9" s="51"/>
      <c r="G9" s="51"/>
      <c r="H9" s="51"/>
      <c r="I9" s="51"/>
      <c r="J9" s="30">
        <v>80</v>
      </c>
      <c r="K9" s="4"/>
      <c r="L9" s="4"/>
      <c r="M9" s="5"/>
      <c r="N9" s="5"/>
      <c r="O9" s="19">
        <f t="shared" ref="O9:O48" si="0">SUM(J9:N9)/7</f>
        <v>11.428571428571429</v>
      </c>
      <c r="S9" s="20"/>
    </row>
    <row r="10" spans="2:19" x14ac:dyDescent="0.35">
      <c r="B10" s="7">
        <f>B9+1</f>
        <v>2</v>
      </c>
      <c r="C10" s="4" t="s">
        <v>257</v>
      </c>
      <c r="D10" s="51" t="s">
        <v>258</v>
      </c>
      <c r="E10" s="51"/>
      <c r="F10" s="51"/>
      <c r="G10" s="51"/>
      <c r="H10" s="51"/>
      <c r="I10" s="51"/>
      <c r="J10" s="32">
        <v>0</v>
      </c>
      <c r="K10" s="4"/>
      <c r="L10" s="4"/>
      <c r="M10" s="5"/>
      <c r="N10" s="5"/>
      <c r="O10" s="19">
        <f t="shared" si="0"/>
        <v>0</v>
      </c>
      <c r="S10" s="20"/>
    </row>
    <row r="11" spans="2:19" x14ac:dyDescent="0.35">
      <c r="B11" s="7">
        <f t="shared" ref="B11:B48" si="1">B10+1</f>
        <v>3</v>
      </c>
      <c r="C11" s="4" t="s">
        <v>259</v>
      </c>
      <c r="D11" s="51" t="s">
        <v>260</v>
      </c>
      <c r="E11" s="51"/>
      <c r="F11" s="51"/>
      <c r="G11" s="51"/>
      <c r="H11" s="51"/>
      <c r="I11" s="51"/>
      <c r="J11" s="31">
        <v>45</v>
      </c>
      <c r="K11" s="4"/>
      <c r="L11" s="4"/>
      <c r="M11" s="5"/>
      <c r="N11" s="5"/>
      <c r="O11" s="19">
        <f t="shared" si="0"/>
        <v>6.4285714285714288</v>
      </c>
      <c r="S11" s="20"/>
    </row>
    <row r="12" spans="2:19" x14ac:dyDescent="0.35">
      <c r="B12" s="7">
        <f t="shared" si="1"/>
        <v>4</v>
      </c>
      <c r="C12" s="4" t="s">
        <v>261</v>
      </c>
      <c r="D12" s="51" t="s">
        <v>262</v>
      </c>
      <c r="E12" s="51"/>
      <c r="F12" s="51"/>
      <c r="G12" s="51"/>
      <c r="H12" s="51"/>
      <c r="I12" s="51"/>
      <c r="J12" s="30">
        <v>76</v>
      </c>
      <c r="K12" s="4"/>
      <c r="L12" s="4"/>
      <c r="M12" s="5"/>
      <c r="N12" s="5"/>
      <c r="O12" s="19">
        <f t="shared" si="0"/>
        <v>10.857142857142858</v>
      </c>
      <c r="S12" s="20"/>
    </row>
    <row r="13" spans="2:19" x14ac:dyDescent="0.35">
      <c r="B13" s="7">
        <f t="shared" si="1"/>
        <v>5</v>
      </c>
      <c r="C13" s="4" t="s">
        <v>263</v>
      </c>
      <c r="D13" s="51" t="s">
        <v>264</v>
      </c>
      <c r="E13" s="51"/>
      <c r="F13" s="51"/>
      <c r="G13" s="51"/>
      <c r="H13" s="51"/>
      <c r="I13" s="51"/>
      <c r="J13" s="30">
        <v>80</v>
      </c>
      <c r="K13" s="4"/>
      <c r="L13" s="4"/>
      <c r="M13" s="5"/>
      <c r="N13" s="5"/>
      <c r="O13" s="19">
        <f t="shared" si="0"/>
        <v>11.428571428571429</v>
      </c>
      <c r="S13" s="20"/>
    </row>
    <row r="14" spans="2:19" x14ac:dyDescent="0.35">
      <c r="B14" s="7">
        <f t="shared" si="1"/>
        <v>6</v>
      </c>
      <c r="C14" s="4" t="s">
        <v>265</v>
      </c>
      <c r="D14" s="51" t="s">
        <v>266</v>
      </c>
      <c r="E14" s="51"/>
      <c r="F14" s="51"/>
      <c r="G14" s="51"/>
      <c r="H14" s="51"/>
      <c r="I14" s="51"/>
      <c r="J14" s="30">
        <v>80</v>
      </c>
      <c r="K14" s="22"/>
      <c r="L14" s="22"/>
      <c r="M14" s="5"/>
      <c r="N14" s="5"/>
      <c r="O14" s="19">
        <f t="shared" si="0"/>
        <v>11.428571428571429</v>
      </c>
      <c r="S14" s="20"/>
    </row>
    <row r="15" spans="2:19" x14ac:dyDescent="0.35">
      <c r="B15" s="7">
        <f t="shared" si="1"/>
        <v>7</v>
      </c>
      <c r="C15" s="4" t="s">
        <v>267</v>
      </c>
      <c r="D15" s="51" t="s">
        <v>268</v>
      </c>
      <c r="E15" s="51"/>
      <c r="F15" s="51"/>
      <c r="G15" s="51"/>
      <c r="H15" s="51"/>
      <c r="I15" s="51"/>
      <c r="J15" s="30">
        <v>88</v>
      </c>
      <c r="K15" s="22"/>
      <c r="L15" s="22"/>
      <c r="M15" s="5"/>
      <c r="N15" s="5"/>
      <c r="O15" s="19">
        <f t="shared" si="0"/>
        <v>12.571428571428571</v>
      </c>
      <c r="S15" s="20"/>
    </row>
    <row r="16" spans="2:19" x14ac:dyDescent="0.35">
      <c r="B16" s="7">
        <f t="shared" si="1"/>
        <v>8</v>
      </c>
      <c r="C16" s="4" t="s">
        <v>269</v>
      </c>
      <c r="D16" s="51" t="s">
        <v>270</v>
      </c>
      <c r="E16" s="51"/>
      <c r="F16" s="51"/>
      <c r="G16" s="51"/>
      <c r="H16" s="51"/>
      <c r="I16" s="51"/>
      <c r="J16" s="30">
        <v>76</v>
      </c>
      <c r="K16" s="22"/>
      <c r="L16" s="22"/>
      <c r="M16" s="5"/>
      <c r="N16" s="5"/>
      <c r="O16" s="19">
        <f t="shared" si="0"/>
        <v>10.857142857142858</v>
      </c>
      <c r="S16" s="20"/>
    </row>
    <row r="17" spans="2:19" x14ac:dyDescent="0.35">
      <c r="B17" s="7">
        <f t="shared" si="1"/>
        <v>9</v>
      </c>
      <c r="C17" s="4" t="s">
        <v>271</v>
      </c>
      <c r="D17" s="51" t="s">
        <v>272</v>
      </c>
      <c r="E17" s="51"/>
      <c r="F17" s="51"/>
      <c r="G17" s="51"/>
      <c r="H17" s="51"/>
      <c r="I17" s="51"/>
      <c r="J17" s="30">
        <v>96</v>
      </c>
      <c r="K17" s="22"/>
      <c r="L17" s="22"/>
      <c r="M17" s="5"/>
      <c r="N17" s="5"/>
      <c r="O17" s="19">
        <f t="shared" si="0"/>
        <v>13.714285714285714</v>
      </c>
      <c r="S17" s="20"/>
    </row>
    <row r="18" spans="2:19" x14ac:dyDescent="0.35">
      <c r="B18" s="7">
        <f t="shared" si="1"/>
        <v>10</v>
      </c>
      <c r="C18" s="4" t="s">
        <v>273</v>
      </c>
      <c r="D18" s="51" t="s">
        <v>274</v>
      </c>
      <c r="E18" s="51"/>
      <c r="F18" s="51"/>
      <c r="G18" s="51"/>
      <c r="H18" s="51"/>
      <c r="I18" s="51"/>
      <c r="J18" s="30">
        <v>80</v>
      </c>
      <c r="K18" s="22"/>
      <c r="L18" s="22"/>
      <c r="M18" s="5"/>
      <c r="N18" s="5"/>
      <c r="O18" s="19">
        <f t="shared" si="0"/>
        <v>11.428571428571429</v>
      </c>
      <c r="S18" s="20"/>
    </row>
    <row r="19" spans="2:19" x14ac:dyDescent="0.35">
      <c r="B19" s="7">
        <f t="shared" si="1"/>
        <v>11</v>
      </c>
      <c r="C19" s="4" t="s">
        <v>275</v>
      </c>
      <c r="D19" s="51" t="s">
        <v>276</v>
      </c>
      <c r="E19" s="51"/>
      <c r="F19" s="51"/>
      <c r="G19" s="51"/>
      <c r="H19" s="51"/>
      <c r="I19" s="51"/>
      <c r="J19" s="32">
        <v>43</v>
      </c>
      <c r="K19" s="22"/>
      <c r="L19" s="22"/>
      <c r="M19" s="5"/>
      <c r="N19" s="5"/>
      <c r="O19" s="19">
        <f t="shared" si="0"/>
        <v>6.1428571428571432</v>
      </c>
      <c r="S19" s="20"/>
    </row>
    <row r="20" spans="2:19" x14ac:dyDescent="0.35">
      <c r="B20" s="7">
        <f t="shared" si="1"/>
        <v>12</v>
      </c>
      <c r="C20" s="4" t="s">
        <v>277</v>
      </c>
      <c r="D20" s="51" t="s">
        <v>278</v>
      </c>
      <c r="E20" s="51"/>
      <c r="F20" s="51"/>
      <c r="G20" s="51"/>
      <c r="H20" s="51"/>
      <c r="I20" s="51"/>
      <c r="J20" s="30">
        <v>96</v>
      </c>
      <c r="K20" s="22"/>
      <c r="L20" s="22"/>
      <c r="M20" s="5"/>
      <c r="N20" s="5"/>
      <c r="O20" s="19">
        <f t="shared" si="0"/>
        <v>13.714285714285714</v>
      </c>
      <c r="S20" s="20"/>
    </row>
    <row r="21" spans="2:19" x14ac:dyDescent="0.35">
      <c r="B21" s="7">
        <f t="shared" si="1"/>
        <v>13</v>
      </c>
      <c r="C21" s="4" t="s">
        <v>279</v>
      </c>
      <c r="D21" s="51" t="s">
        <v>280</v>
      </c>
      <c r="E21" s="51"/>
      <c r="F21" s="51"/>
      <c r="G21" s="51"/>
      <c r="H21" s="51"/>
      <c r="I21" s="51"/>
      <c r="J21" s="30">
        <v>85</v>
      </c>
      <c r="K21" s="4"/>
      <c r="L21" s="4"/>
      <c r="M21" s="5"/>
      <c r="N21" s="5"/>
      <c r="O21" s="19">
        <f t="shared" si="0"/>
        <v>12.142857142857142</v>
      </c>
    </row>
    <row r="22" spans="2:19" x14ac:dyDescent="0.35">
      <c r="B22" s="7">
        <f t="shared" si="1"/>
        <v>14</v>
      </c>
      <c r="C22" s="4" t="s">
        <v>281</v>
      </c>
      <c r="D22" s="51" t="s">
        <v>282</v>
      </c>
      <c r="E22" s="51"/>
      <c r="F22" s="51"/>
      <c r="G22" s="51"/>
      <c r="H22" s="51"/>
      <c r="I22" s="51"/>
      <c r="J22" s="30">
        <v>84</v>
      </c>
      <c r="K22" s="4"/>
      <c r="L22" s="4"/>
      <c r="M22" s="5"/>
      <c r="N22" s="5"/>
      <c r="O22" s="19">
        <f t="shared" si="0"/>
        <v>12</v>
      </c>
    </row>
    <row r="23" spans="2:19" x14ac:dyDescent="0.35">
      <c r="B23" s="7">
        <f t="shared" si="1"/>
        <v>15</v>
      </c>
      <c r="C23" s="4" t="s">
        <v>283</v>
      </c>
      <c r="D23" s="51" t="s">
        <v>284</v>
      </c>
      <c r="E23" s="51"/>
      <c r="F23" s="51"/>
      <c r="G23" s="51"/>
      <c r="H23" s="51"/>
      <c r="I23" s="51"/>
      <c r="J23" s="30">
        <v>88</v>
      </c>
      <c r="K23" s="4"/>
      <c r="L23" s="4"/>
      <c r="M23" s="5"/>
      <c r="N23" s="5"/>
      <c r="O23" s="19">
        <f t="shared" si="0"/>
        <v>12.571428571428571</v>
      </c>
    </row>
    <row r="24" spans="2:19" x14ac:dyDescent="0.35">
      <c r="B24" s="7">
        <f t="shared" si="1"/>
        <v>16</v>
      </c>
      <c r="C24" s="4" t="s">
        <v>285</v>
      </c>
      <c r="D24" s="51" t="s">
        <v>286</v>
      </c>
      <c r="E24" s="51"/>
      <c r="F24" s="51"/>
      <c r="G24" s="51"/>
      <c r="H24" s="51"/>
      <c r="I24" s="51"/>
      <c r="J24" s="30">
        <v>58</v>
      </c>
      <c r="K24" s="4"/>
      <c r="L24" s="4"/>
      <c r="M24" s="5"/>
      <c r="N24" s="5"/>
      <c r="O24" s="19">
        <f t="shared" si="0"/>
        <v>8.2857142857142865</v>
      </c>
    </row>
    <row r="25" spans="2:19" x14ac:dyDescent="0.35">
      <c r="B25" s="7">
        <f t="shared" si="1"/>
        <v>17</v>
      </c>
      <c r="C25" s="4" t="s">
        <v>287</v>
      </c>
      <c r="D25" s="51" t="s">
        <v>288</v>
      </c>
      <c r="E25" s="51"/>
      <c r="F25" s="51"/>
      <c r="G25" s="51"/>
      <c r="H25" s="51"/>
      <c r="I25" s="51"/>
      <c r="J25" s="30">
        <v>76</v>
      </c>
      <c r="K25" s="4"/>
      <c r="L25" s="4"/>
      <c r="M25" s="5"/>
      <c r="N25" s="5"/>
      <c r="O25" s="19">
        <f t="shared" si="0"/>
        <v>10.857142857142858</v>
      </c>
    </row>
    <row r="26" spans="2:19" x14ac:dyDescent="0.35">
      <c r="B26" s="7">
        <f t="shared" si="1"/>
        <v>18</v>
      </c>
      <c r="C26" s="4" t="s">
        <v>289</v>
      </c>
      <c r="D26" s="51" t="s">
        <v>290</v>
      </c>
      <c r="E26" s="51"/>
      <c r="F26" s="51"/>
      <c r="G26" s="51"/>
      <c r="H26" s="51"/>
      <c r="I26" s="51"/>
      <c r="J26" s="30">
        <v>80</v>
      </c>
      <c r="K26" s="4"/>
      <c r="L26" s="4"/>
      <c r="M26" s="5"/>
      <c r="N26" s="5"/>
      <c r="O26" s="19">
        <f t="shared" si="0"/>
        <v>11.428571428571429</v>
      </c>
    </row>
    <row r="27" spans="2:19" x14ac:dyDescent="0.35">
      <c r="B27" s="7">
        <f t="shared" si="1"/>
        <v>19</v>
      </c>
      <c r="C27" s="4" t="s">
        <v>291</v>
      </c>
      <c r="D27" s="43" t="s">
        <v>292</v>
      </c>
      <c r="E27" s="43"/>
      <c r="F27" s="43"/>
      <c r="G27" s="43"/>
      <c r="H27" s="43"/>
      <c r="I27" s="43"/>
      <c r="J27" s="5">
        <v>100</v>
      </c>
      <c r="K27" s="4"/>
      <c r="L27" s="5"/>
      <c r="M27" s="5"/>
      <c r="N27" s="5"/>
      <c r="O27" s="19">
        <f t="shared" si="0"/>
        <v>14.285714285714286</v>
      </c>
    </row>
    <row r="28" spans="2:19" x14ac:dyDescent="0.35">
      <c r="B28" s="7">
        <f t="shared" si="1"/>
        <v>20</v>
      </c>
      <c r="C28" s="4" t="s">
        <v>293</v>
      </c>
      <c r="D28" s="43" t="s">
        <v>294</v>
      </c>
      <c r="E28" s="43"/>
      <c r="F28" s="43"/>
      <c r="G28" s="43"/>
      <c r="H28" s="43"/>
      <c r="I28" s="43"/>
      <c r="J28" s="31">
        <v>0</v>
      </c>
      <c r="K28" s="4"/>
      <c r="L28" s="5"/>
      <c r="M28" s="5"/>
      <c r="N28" s="5"/>
      <c r="O28" s="19">
        <f t="shared" si="0"/>
        <v>0</v>
      </c>
    </row>
    <row r="29" spans="2:19" x14ac:dyDescent="0.35">
      <c r="B29" s="7">
        <f t="shared" si="1"/>
        <v>21</v>
      </c>
      <c r="C29" s="4" t="s">
        <v>295</v>
      </c>
      <c r="D29" s="48" t="s">
        <v>296</v>
      </c>
      <c r="E29" s="49"/>
      <c r="F29" s="49"/>
      <c r="G29" s="49"/>
      <c r="H29" s="49"/>
      <c r="I29" s="50"/>
      <c r="J29" s="5">
        <v>76</v>
      </c>
      <c r="K29" s="4"/>
      <c r="L29" s="5"/>
      <c r="M29" s="5"/>
      <c r="N29" s="5"/>
      <c r="O29" s="19">
        <f t="shared" si="0"/>
        <v>10.857142857142858</v>
      </c>
      <c r="S29" s="20"/>
    </row>
    <row r="30" spans="2:19" x14ac:dyDescent="0.35">
      <c r="B30" s="7">
        <f t="shared" si="1"/>
        <v>22</v>
      </c>
      <c r="C30" s="4" t="s">
        <v>297</v>
      </c>
      <c r="D30" s="48" t="s">
        <v>298</v>
      </c>
      <c r="E30" s="49"/>
      <c r="F30" s="49"/>
      <c r="G30" s="49"/>
      <c r="H30" s="49"/>
      <c r="I30" s="50"/>
      <c r="J30" s="5">
        <v>88</v>
      </c>
      <c r="K30" s="4"/>
      <c r="L30" s="5"/>
      <c r="M30" s="5"/>
      <c r="N30" s="5"/>
      <c r="O30" s="19">
        <f t="shared" si="0"/>
        <v>12.571428571428571</v>
      </c>
      <c r="S30" s="20"/>
    </row>
    <row r="31" spans="2:19" x14ac:dyDescent="0.35">
      <c r="B31" s="7">
        <f t="shared" si="1"/>
        <v>23</v>
      </c>
      <c r="C31" s="4" t="s">
        <v>299</v>
      </c>
      <c r="D31" s="43" t="s">
        <v>300</v>
      </c>
      <c r="E31" s="43"/>
      <c r="F31" s="43"/>
      <c r="G31" s="43"/>
      <c r="H31" s="43"/>
      <c r="I31" s="43"/>
      <c r="J31" s="31">
        <v>0</v>
      </c>
      <c r="K31" s="4"/>
      <c r="L31" s="5"/>
      <c r="M31" s="5"/>
      <c r="N31" s="5"/>
      <c r="O31" s="19">
        <f t="shared" si="0"/>
        <v>0</v>
      </c>
      <c r="S31" s="20"/>
    </row>
    <row r="32" spans="2:19" x14ac:dyDescent="0.35">
      <c r="B32" s="7">
        <f t="shared" si="1"/>
        <v>24</v>
      </c>
      <c r="C32" s="4" t="s">
        <v>301</v>
      </c>
      <c r="D32" s="43" t="s">
        <v>302</v>
      </c>
      <c r="E32" s="43"/>
      <c r="F32" s="43"/>
      <c r="G32" s="43"/>
      <c r="H32" s="43"/>
      <c r="I32" s="43"/>
      <c r="J32" s="5">
        <v>70</v>
      </c>
      <c r="K32" s="4"/>
      <c r="L32" s="5"/>
      <c r="M32" s="5"/>
      <c r="N32" s="5"/>
      <c r="O32" s="19">
        <f t="shared" si="0"/>
        <v>10</v>
      </c>
      <c r="S32" s="20"/>
    </row>
    <row r="33" spans="2:19" x14ac:dyDescent="0.35">
      <c r="B33" s="7">
        <f t="shared" si="1"/>
        <v>25</v>
      </c>
      <c r="C33" s="21" t="s">
        <v>303</v>
      </c>
      <c r="D33" s="43" t="s">
        <v>304</v>
      </c>
      <c r="E33" s="43"/>
      <c r="F33" s="43"/>
      <c r="G33" s="43"/>
      <c r="H33" s="43"/>
      <c r="I33" s="43"/>
      <c r="J33" s="5">
        <v>80</v>
      </c>
      <c r="K33" s="4"/>
      <c r="L33" s="5"/>
      <c r="M33" s="5"/>
      <c r="N33" s="5"/>
      <c r="O33" s="19">
        <f t="shared" si="0"/>
        <v>11.428571428571429</v>
      </c>
      <c r="S33" s="20"/>
    </row>
    <row r="34" spans="2:19" x14ac:dyDescent="0.35">
      <c r="B34" s="7">
        <f t="shared" si="1"/>
        <v>26</v>
      </c>
      <c r="C34" s="25" t="s">
        <v>305</v>
      </c>
      <c r="D34" s="43" t="s">
        <v>306</v>
      </c>
      <c r="E34" s="43"/>
      <c r="F34" s="43"/>
      <c r="G34" s="43"/>
      <c r="H34" s="43"/>
      <c r="I34" s="43"/>
      <c r="J34" s="5">
        <v>92</v>
      </c>
      <c r="K34" s="4"/>
      <c r="L34" s="5"/>
      <c r="M34" s="5"/>
      <c r="N34" s="5"/>
      <c r="O34" s="19">
        <f t="shared" si="0"/>
        <v>13.142857142857142</v>
      </c>
    </row>
    <row r="35" spans="2:19" x14ac:dyDescent="0.35">
      <c r="B35" s="7">
        <f t="shared" si="1"/>
        <v>27</v>
      </c>
      <c r="C35" s="25" t="s">
        <v>307</v>
      </c>
      <c r="D35" s="40" t="s">
        <v>308</v>
      </c>
      <c r="E35" s="40"/>
      <c r="F35" s="40"/>
      <c r="G35" s="40"/>
      <c r="H35" s="40"/>
      <c r="I35" s="40"/>
      <c r="J35" s="5">
        <v>80</v>
      </c>
      <c r="K35" s="4"/>
      <c r="L35" s="5"/>
      <c r="M35" s="5"/>
      <c r="N35" s="5"/>
      <c r="O35" s="19">
        <f t="shared" si="0"/>
        <v>11.428571428571429</v>
      </c>
    </row>
    <row r="36" spans="2:19" x14ac:dyDescent="0.35">
      <c r="B36" s="7">
        <f t="shared" si="1"/>
        <v>28</v>
      </c>
      <c r="C36" s="21" t="s">
        <v>309</v>
      </c>
      <c r="D36" s="40" t="s">
        <v>310</v>
      </c>
      <c r="E36" s="40"/>
      <c r="F36" s="40"/>
      <c r="G36" s="40"/>
      <c r="H36" s="40"/>
      <c r="I36" s="40"/>
      <c r="J36" s="31">
        <v>49</v>
      </c>
      <c r="K36" s="4"/>
      <c r="L36" s="5"/>
      <c r="M36" s="5"/>
      <c r="N36" s="5"/>
      <c r="O36" s="19">
        <f t="shared" si="0"/>
        <v>7</v>
      </c>
    </row>
    <row r="37" spans="2:19" x14ac:dyDescent="0.35">
      <c r="B37" s="7">
        <f t="shared" si="1"/>
        <v>29</v>
      </c>
      <c r="C37" s="21" t="s">
        <v>311</v>
      </c>
      <c r="D37" s="40" t="s">
        <v>312</v>
      </c>
      <c r="E37" s="40"/>
      <c r="F37" s="40"/>
      <c r="G37" s="40"/>
      <c r="H37" s="40"/>
      <c r="I37" s="40"/>
      <c r="J37" s="5">
        <v>80</v>
      </c>
      <c r="K37" s="4"/>
      <c r="L37" s="5"/>
      <c r="M37" s="5"/>
      <c r="N37" s="5"/>
      <c r="O37" s="19">
        <f t="shared" si="0"/>
        <v>11.428571428571429</v>
      </c>
    </row>
    <row r="38" spans="2:19" x14ac:dyDescent="0.35">
      <c r="B38" s="7">
        <f t="shared" si="1"/>
        <v>30</v>
      </c>
      <c r="C38" s="21" t="s">
        <v>313</v>
      </c>
      <c r="D38" s="40" t="s">
        <v>314</v>
      </c>
      <c r="E38" s="40"/>
      <c r="F38" s="40"/>
      <c r="G38" s="40"/>
      <c r="H38" s="40"/>
      <c r="I38" s="40"/>
      <c r="J38" s="31">
        <v>0</v>
      </c>
      <c r="K38" s="4"/>
      <c r="L38" s="5"/>
      <c r="M38" s="5"/>
      <c r="N38" s="5"/>
      <c r="O38" s="19">
        <f t="shared" si="0"/>
        <v>0</v>
      </c>
    </row>
    <row r="39" spans="2:19" x14ac:dyDescent="0.35">
      <c r="B39" s="7">
        <f t="shared" si="1"/>
        <v>31</v>
      </c>
      <c r="C39" s="21"/>
      <c r="D39" s="40"/>
      <c r="E39" s="40"/>
      <c r="F39" s="40"/>
      <c r="G39" s="40"/>
      <c r="H39" s="40"/>
      <c r="I39" s="40"/>
      <c r="J39" s="5"/>
      <c r="K39" s="4"/>
      <c r="L39" s="5"/>
      <c r="M39" s="5"/>
      <c r="N39" s="5"/>
      <c r="O39" s="19">
        <f t="shared" si="0"/>
        <v>0</v>
      </c>
    </row>
    <row r="40" spans="2:19" x14ac:dyDescent="0.35">
      <c r="B40" s="7">
        <f t="shared" si="1"/>
        <v>32</v>
      </c>
      <c r="C40" s="21"/>
      <c r="D40" s="40"/>
      <c r="E40" s="40"/>
      <c r="F40" s="40"/>
      <c r="G40" s="40"/>
      <c r="H40" s="40"/>
      <c r="I40" s="40"/>
      <c r="J40" s="5"/>
      <c r="K40" s="4"/>
      <c r="L40" s="5"/>
      <c r="M40" s="5"/>
      <c r="N40" s="5"/>
      <c r="O40" s="19">
        <f t="shared" si="0"/>
        <v>0</v>
      </c>
    </row>
    <row r="41" spans="2:19" x14ac:dyDescent="0.35">
      <c r="B41" s="7">
        <f t="shared" si="1"/>
        <v>33</v>
      </c>
      <c r="C41" s="21"/>
      <c r="D41" s="40"/>
      <c r="E41" s="40"/>
      <c r="F41" s="40"/>
      <c r="G41" s="40"/>
      <c r="H41" s="40"/>
      <c r="I41" s="40"/>
      <c r="J41" s="5"/>
      <c r="K41" s="4"/>
      <c r="L41" s="5"/>
      <c r="M41" s="5"/>
      <c r="N41" s="5"/>
      <c r="O41" s="19">
        <f t="shared" si="0"/>
        <v>0</v>
      </c>
    </row>
    <row r="42" spans="2:19" x14ac:dyDescent="0.35">
      <c r="B42" s="7">
        <f t="shared" si="1"/>
        <v>34</v>
      </c>
      <c r="C42" s="21"/>
      <c r="D42" s="40"/>
      <c r="E42" s="40"/>
      <c r="F42" s="40"/>
      <c r="G42" s="40"/>
      <c r="H42" s="40"/>
      <c r="I42" s="40"/>
      <c r="J42" s="23"/>
      <c r="K42" s="4"/>
      <c r="L42" s="5"/>
      <c r="M42" s="5"/>
      <c r="N42" s="5"/>
      <c r="O42" s="19">
        <f t="shared" si="0"/>
        <v>0</v>
      </c>
    </row>
    <row r="43" spans="2:19" x14ac:dyDescent="0.35">
      <c r="B43" s="7">
        <f t="shared" si="1"/>
        <v>35</v>
      </c>
      <c r="C43" s="21"/>
      <c r="D43" s="40"/>
      <c r="E43" s="40"/>
      <c r="F43" s="40"/>
      <c r="G43" s="40"/>
      <c r="H43" s="40"/>
      <c r="I43" s="40"/>
      <c r="J43" s="5"/>
      <c r="K43" s="4"/>
      <c r="L43" s="5"/>
      <c r="M43" s="5"/>
      <c r="N43" s="5"/>
      <c r="O43" s="19">
        <f t="shared" si="0"/>
        <v>0</v>
      </c>
    </row>
    <row r="44" spans="2:19" x14ac:dyDescent="0.35">
      <c r="B44" s="7">
        <f t="shared" si="1"/>
        <v>36</v>
      </c>
      <c r="C44" s="21"/>
      <c r="D44" s="40"/>
      <c r="E44" s="40"/>
      <c r="F44" s="40"/>
      <c r="G44" s="40"/>
      <c r="H44" s="40"/>
      <c r="I44" s="40"/>
      <c r="J44" s="5"/>
      <c r="K44" s="4"/>
      <c r="L44" s="5"/>
      <c r="M44" s="5"/>
      <c r="N44" s="5"/>
      <c r="O44" s="19">
        <f t="shared" si="0"/>
        <v>0</v>
      </c>
    </row>
    <row r="45" spans="2:19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5"/>
      <c r="K45" s="5"/>
      <c r="L45" s="5"/>
      <c r="M45" s="5"/>
      <c r="N45" s="5"/>
      <c r="O45" s="19">
        <f t="shared" si="0"/>
        <v>0</v>
      </c>
    </row>
    <row r="46" spans="2:19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5"/>
      <c r="K46" s="5"/>
      <c r="L46" s="5"/>
      <c r="M46" s="5"/>
      <c r="N46" s="5"/>
      <c r="O46" s="19">
        <f t="shared" si="0"/>
        <v>0</v>
      </c>
    </row>
    <row r="47" spans="2:19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5"/>
      <c r="K47" s="5"/>
      <c r="L47" s="5"/>
      <c r="M47" s="5"/>
      <c r="N47" s="5"/>
      <c r="O47" s="19">
        <f t="shared" si="0"/>
        <v>0</v>
      </c>
    </row>
    <row r="48" spans="2:19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5"/>
      <c r="K48" s="5"/>
      <c r="L48" s="5"/>
      <c r="M48" s="5"/>
      <c r="N48" s="5"/>
      <c r="O48" s="19">
        <f t="shared" si="0"/>
        <v>0</v>
      </c>
    </row>
    <row r="49" spans="3:15" x14ac:dyDescent="0.35">
      <c r="C49" s="36"/>
      <c r="D49" s="36"/>
      <c r="E49" s="1"/>
    </row>
    <row r="50" spans="3:15" x14ac:dyDescent="0.35">
      <c r="C50" s="36"/>
      <c r="D50" s="36"/>
      <c r="E50" s="1"/>
      <c r="H50" s="39" t="s">
        <v>17</v>
      </c>
      <c r="I50" s="39"/>
      <c r="J50" s="5">
        <v>23</v>
      </c>
      <c r="K50" s="5">
        <v>0</v>
      </c>
      <c r="L50" s="5">
        <v>0</v>
      </c>
      <c r="M50" s="5">
        <f t="shared" ref="M50:O50" si="2">COUNTIF(M9:M48,"&gt;=70")</f>
        <v>0</v>
      </c>
      <c r="N50" s="5">
        <f t="shared" si="2"/>
        <v>0</v>
      </c>
      <c r="O50" s="16">
        <f t="shared" si="2"/>
        <v>0</v>
      </c>
    </row>
    <row r="51" spans="3:15" x14ac:dyDescent="0.35">
      <c r="C51" s="36"/>
      <c r="D51" s="36"/>
      <c r="E51" s="10"/>
      <c r="H51" s="39" t="s">
        <v>18</v>
      </c>
      <c r="I51" s="39"/>
      <c r="J51" s="5">
        <v>7</v>
      </c>
      <c r="K51" s="5">
        <v>0</v>
      </c>
      <c r="L51" s="5">
        <v>0</v>
      </c>
      <c r="M51" s="5">
        <f t="shared" ref="M51:O51" si="3">COUNTIF(M9:M49,"&lt;70")</f>
        <v>0</v>
      </c>
      <c r="N51" s="5">
        <f t="shared" si="3"/>
        <v>0</v>
      </c>
      <c r="O51" s="16">
        <f t="shared" si="3"/>
        <v>40</v>
      </c>
    </row>
    <row r="52" spans="3:15" x14ac:dyDescent="0.35">
      <c r="C52" s="36"/>
      <c r="D52" s="36"/>
      <c r="E52" s="36"/>
      <c r="H52" s="39" t="s">
        <v>19</v>
      </c>
      <c r="I52" s="39"/>
      <c r="J52" s="5">
        <v>30</v>
      </c>
      <c r="K52" s="5">
        <v>0</v>
      </c>
      <c r="L52" s="5">
        <v>0</v>
      </c>
      <c r="M52" s="5">
        <f t="shared" ref="M52:O52" si="4">COUNT(M9:M48)</f>
        <v>0</v>
      </c>
      <c r="N52" s="5">
        <f t="shared" si="4"/>
        <v>0</v>
      </c>
      <c r="O52" s="16">
        <f t="shared" si="4"/>
        <v>40</v>
      </c>
    </row>
    <row r="53" spans="3:15" x14ac:dyDescent="0.35">
      <c r="C53" s="36"/>
      <c r="D53" s="36"/>
      <c r="E53" s="1"/>
      <c r="H53" s="37" t="s">
        <v>14</v>
      </c>
      <c r="I53" s="37"/>
      <c r="J53" s="11">
        <v>0.77</v>
      </c>
      <c r="K53" s="13" t="e">
        <f t="shared" ref="K53:O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5">
        <f t="shared" si="5"/>
        <v>0</v>
      </c>
    </row>
    <row r="54" spans="3:15" x14ac:dyDescent="0.35">
      <c r="C54" s="36"/>
      <c r="D54" s="36"/>
      <c r="E54" s="1"/>
      <c r="H54" s="37" t="s">
        <v>15</v>
      </c>
      <c r="I54" s="37"/>
      <c r="J54" s="11">
        <v>0.23</v>
      </c>
      <c r="K54" s="11" t="e">
        <f t="shared" ref="K54:O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5">
        <f t="shared" si="6"/>
        <v>1</v>
      </c>
    </row>
    <row r="55" spans="3:15" x14ac:dyDescent="0.35">
      <c r="C55" s="36"/>
      <c r="D55" s="36"/>
      <c r="E55" s="10"/>
    </row>
    <row r="56" spans="3:15" x14ac:dyDescent="0.35">
      <c r="C56" s="1"/>
      <c r="D56" s="1"/>
      <c r="E56" s="10"/>
    </row>
    <row r="58" spans="3:15" x14ac:dyDescent="0.35">
      <c r="J58" s="38"/>
      <c r="K58" s="38"/>
      <c r="L58" s="38"/>
      <c r="M58" s="38"/>
      <c r="N58" s="38"/>
    </row>
    <row r="59" spans="3:15" x14ac:dyDescent="0.35">
      <c r="J59" s="35" t="s">
        <v>16</v>
      </c>
      <c r="K59" s="35"/>
      <c r="L59" s="35"/>
      <c r="M59" s="35"/>
      <c r="N59" s="35"/>
    </row>
  </sheetData>
  <mergeCells count="61">
    <mergeCell ref="D13:I13"/>
    <mergeCell ref="B2:N2"/>
    <mergeCell ref="C3:N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N59"/>
    <mergeCell ref="C53:D53"/>
    <mergeCell ref="H53:I53"/>
    <mergeCell ref="C54:D54"/>
    <mergeCell ref="H54:I54"/>
    <mergeCell ref="C55:D55"/>
    <mergeCell ref="J58:N5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9"/>
  <sheetViews>
    <sheetView workbookViewId="0">
      <selection activeCell="Q13" sqref="Q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8.1796875" customWidth="1"/>
    <col min="11" max="11" width="7.54296875" customWidth="1"/>
    <col min="12" max="14" width="5.7265625" customWidth="1"/>
  </cols>
  <sheetData>
    <row r="2" spans="2:16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6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1"/>
      <c r="M3" s="1"/>
    </row>
    <row r="4" spans="2:16" x14ac:dyDescent="0.35">
      <c r="C4" t="s">
        <v>0</v>
      </c>
      <c r="D4" s="46" t="s">
        <v>138</v>
      </c>
      <c r="E4" s="46"/>
      <c r="F4" s="46"/>
      <c r="G4" s="46"/>
      <c r="I4" t="s">
        <v>1</v>
      </c>
      <c r="J4" s="47" t="s">
        <v>26</v>
      </c>
      <c r="K4" s="47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47" t="s">
        <v>315</v>
      </c>
      <c r="E6" s="47"/>
      <c r="F6" s="47"/>
      <c r="G6" s="47"/>
      <c r="I6" s="36" t="s">
        <v>20</v>
      </c>
      <c r="J6" s="36"/>
      <c r="K6" s="2" t="s">
        <v>28</v>
      </c>
      <c r="L6" s="9"/>
      <c r="M6" s="9"/>
      <c r="N6" s="9"/>
      <c r="O6" s="9"/>
    </row>
    <row r="7" spans="2:16" ht="11.25" customHeight="1" x14ac:dyDescent="0.35"/>
    <row r="8" spans="2:16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21</v>
      </c>
      <c r="K8" s="5" t="s">
        <v>22</v>
      </c>
    </row>
    <row r="9" spans="2:16" x14ac:dyDescent="0.35">
      <c r="B9" s="7">
        <v>1</v>
      </c>
      <c r="C9" s="4" t="s">
        <v>143</v>
      </c>
      <c r="D9" s="42" t="s">
        <v>146</v>
      </c>
      <c r="E9" s="42"/>
      <c r="F9" s="42"/>
      <c r="G9" s="42"/>
      <c r="H9" s="42"/>
      <c r="I9" s="42"/>
      <c r="J9" s="14"/>
      <c r="K9" s="14"/>
    </row>
    <row r="10" spans="2:16" x14ac:dyDescent="0.35">
      <c r="B10" s="7">
        <f>B9+1</f>
        <v>2</v>
      </c>
      <c r="C10" s="4" t="s">
        <v>144</v>
      </c>
      <c r="D10" s="42" t="s">
        <v>147</v>
      </c>
      <c r="E10" s="42"/>
      <c r="F10" s="42"/>
      <c r="G10" s="42"/>
      <c r="H10" s="42"/>
      <c r="I10" s="42"/>
      <c r="J10" s="14"/>
      <c r="K10" s="14"/>
    </row>
    <row r="11" spans="2:16" x14ac:dyDescent="0.35">
      <c r="B11" s="7">
        <f t="shared" ref="B11:B35" si="0">B10+1</f>
        <v>3</v>
      </c>
      <c r="C11" s="4" t="s">
        <v>145</v>
      </c>
      <c r="D11" s="42" t="s">
        <v>148</v>
      </c>
      <c r="E11" s="42"/>
      <c r="F11" s="42"/>
      <c r="G11" s="42"/>
      <c r="H11" s="42"/>
      <c r="I11" s="42"/>
      <c r="J11" s="14"/>
      <c r="K11" s="14"/>
    </row>
    <row r="12" spans="2:16" x14ac:dyDescent="0.35">
      <c r="B12" s="7">
        <f t="shared" si="0"/>
        <v>4</v>
      </c>
      <c r="C12" s="4" t="s">
        <v>150</v>
      </c>
      <c r="D12" s="42" t="s">
        <v>149</v>
      </c>
      <c r="E12" s="42"/>
      <c r="F12" s="42"/>
      <c r="G12" s="42"/>
      <c r="H12" s="42"/>
      <c r="I12" s="42"/>
      <c r="J12" s="14"/>
      <c r="K12" s="14"/>
    </row>
    <row r="13" spans="2:16" x14ac:dyDescent="0.35">
      <c r="B13" s="7">
        <f t="shared" si="0"/>
        <v>5</v>
      </c>
      <c r="C13" s="4" t="s">
        <v>152</v>
      </c>
      <c r="D13" s="42" t="s">
        <v>151</v>
      </c>
      <c r="E13" s="42"/>
      <c r="F13" s="42"/>
      <c r="G13" s="42"/>
      <c r="H13" s="42"/>
      <c r="I13" s="42"/>
      <c r="J13" s="14"/>
      <c r="K13" s="14"/>
    </row>
    <row r="14" spans="2:16" x14ac:dyDescent="0.35">
      <c r="B14" s="7">
        <f t="shared" si="0"/>
        <v>6</v>
      </c>
      <c r="C14" s="4" t="s">
        <v>154</v>
      </c>
      <c r="D14" s="42" t="s">
        <v>153</v>
      </c>
      <c r="E14" s="42"/>
      <c r="F14" s="42"/>
      <c r="G14" s="42"/>
      <c r="H14" s="42"/>
      <c r="I14" s="42"/>
      <c r="J14" s="14"/>
      <c r="K14" s="14"/>
      <c r="P14" t="s">
        <v>139</v>
      </c>
    </row>
    <row r="15" spans="2:16" x14ac:dyDescent="0.35">
      <c r="B15" s="7">
        <f t="shared" si="0"/>
        <v>7</v>
      </c>
      <c r="C15" s="4" t="s">
        <v>155</v>
      </c>
      <c r="D15" s="42" t="s">
        <v>156</v>
      </c>
      <c r="E15" s="42"/>
      <c r="F15" s="42"/>
      <c r="G15" s="42"/>
      <c r="H15" s="42"/>
      <c r="I15" s="42"/>
      <c r="J15" s="14"/>
      <c r="K15" s="5"/>
    </row>
    <row r="16" spans="2:16" x14ac:dyDescent="0.35">
      <c r="B16" s="7">
        <f t="shared" si="0"/>
        <v>8</v>
      </c>
      <c r="C16" s="4" t="s">
        <v>157</v>
      </c>
      <c r="D16" s="42" t="s">
        <v>158</v>
      </c>
      <c r="E16" s="42"/>
      <c r="F16" s="42"/>
      <c r="G16" s="42"/>
      <c r="H16" s="42"/>
      <c r="I16" s="42"/>
      <c r="J16" s="14"/>
      <c r="K16" s="5"/>
    </row>
    <row r="17" spans="2:11" x14ac:dyDescent="0.35">
      <c r="B17" s="7">
        <f t="shared" si="0"/>
        <v>9</v>
      </c>
      <c r="C17" s="4" t="s">
        <v>159</v>
      </c>
      <c r="D17" s="42" t="s">
        <v>160</v>
      </c>
      <c r="E17" s="42"/>
      <c r="F17" s="42"/>
      <c r="G17" s="42"/>
      <c r="H17" s="42"/>
      <c r="I17" s="42"/>
      <c r="J17" s="14"/>
      <c r="K17" s="14"/>
    </row>
    <row r="18" spans="2:11" x14ac:dyDescent="0.35">
      <c r="B18" s="7">
        <f t="shared" si="0"/>
        <v>10</v>
      </c>
      <c r="C18" s="4" t="s">
        <v>161</v>
      </c>
      <c r="D18" s="42" t="s">
        <v>162</v>
      </c>
      <c r="E18" s="42"/>
      <c r="F18" s="42"/>
      <c r="G18" s="42"/>
      <c r="H18" s="42"/>
      <c r="I18" s="42"/>
      <c r="J18" s="14"/>
      <c r="K18" s="14"/>
    </row>
    <row r="19" spans="2:11" x14ac:dyDescent="0.35">
      <c r="B19" s="7">
        <f t="shared" si="0"/>
        <v>11</v>
      </c>
      <c r="C19" s="4" t="s">
        <v>163</v>
      </c>
      <c r="D19" s="42" t="s">
        <v>164</v>
      </c>
      <c r="E19" s="42"/>
      <c r="F19" s="42"/>
      <c r="G19" s="42"/>
      <c r="H19" s="42"/>
      <c r="I19" s="42"/>
      <c r="J19" s="14"/>
      <c r="K19" s="14"/>
    </row>
    <row r="20" spans="2:11" x14ac:dyDescent="0.35">
      <c r="B20" s="7">
        <f t="shared" si="0"/>
        <v>12</v>
      </c>
      <c r="C20" s="4" t="s">
        <v>165</v>
      </c>
      <c r="D20" s="42" t="s">
        <v>166</v>
      </c>
      <c r="E20" s="42"/>
      <c r="F20" s="42"/>
      <c r="G20" s="42"/>
      <c r="H20" s="42"/>
      <c r="I20" s="42"/>
      <c r="J20" s="14"/>
      <c r="K20" s="14"/>
    </row>
    <row r="21" spans="2:11" x14ac:dyDescent="0.35">
      <c r="B21" s="7">
        <f t="shared" si="0"/>
        <v>13</v>
      </c>
      <c r="C21" s="4" t="s">
        <v>167</v>
      </c>
      <c r="D21" s="42" t="s">
        <v>168</v>
      </c>
      <c r="E21" s="42"/>
      <c r="F21" s="42"/>
      <c r="G21" s="42"/>
      <c r="H21" s="42"/>
      <c r="I21" s="42"/>
      <c r="J21" s="14"/>
      <c r="K21" s="14"/>
    </row>
    <row r="22" spans="2:11" x14ac:dyDescent="0.35">
      <c r="B22" s="7">
        <f t="shared" si="0"/>
        <v>14</v>
      </c>
      <c r="C22" s="4" t="s">
        <v>169</v>
      </c>
      <c r="D22" s="42" t="s">
        <v>170</v>
      </c>
      <c r="E22" s="42"/>
      <c r="F22" s="42"/>
      <c r="G22" s="42"/>
      <c r="H22" s="42"/>
      <c r="I22" s="42"/>
      <c r="J22" s="14"/>
      <c r="K22" s="14"/>
    </row>
    <row r="23" spans="2:11" x14ac:dyDescent="0.35">
      <c r="B23" s="7">
        <f t="shared" si="0"/>
        <v>15</v>
      </c>
      <c r="C23" s="4" t="s">
        <v>171</v>
      </c>
      <c r="D23" s="42" t="s">
        <v>172</v>
      </c>
      <c r="E23" s="42"/>
      <c r="F23" s="42"/>
      <c r="G23" s="42"/>
      <c r="H23" s="42"/>
      <c r="I23" s="42"/>
      <c r="J23" s="14"/>
      <c r="K23" s="14"/>
    </row>
    <row r="24" spans="2:11" x14ac:dyDescent="0.35">
      <c r="B24" s="7">
        <f t="shared" si="0"/>
        <v>16</v>
      </c>
      <c r="C24" s="4" t="s">
        <v>173</v>
      </c>
      <c r="D24" s="42" t="s">
        <v>174</v>
      </c>
      <c r="E24" s="42"/>
      <c r="F24" s="42"/>
      <c r="G24" s="42"/>
      <c r="H24" s="42"/>
      <c r="I24" s="42"/>
      <c r="J24" s="14"/>
      <c r="K24" s="14"/>
    </row>
    <row r="25" spans="2:11" x14ac:dyDescent="0.35">
      <c r="B25" s="7">
        <f t="shared" si="0"/>
        <v>17</v>
      </c>
      <c r="C25" s="4" t="s">
        <v>175</v>
      </c>
      <c r="D25" s="42" t="s">
        <v>176</v>
      </c>
      <c r="E25" s="42"/>
      <c r="F25" s="42"/>
      <c r="G25" s="42"/>
      <c r="H25" s="42"/>
      <c r="I25" s="42"/>
      <c r="J25" s="14"/>
      <c r="K25" s="14"/>
    </row>
    <row r="26" spans="2:11" x14ac:dyDescent="0.35">
      <c r="B26" s="7">
        <f t="shared" si="0"/>
        <v>18</v>
      </c>
      <c r="C26" s="4" t="s">
        <v>177</v>
      </c>
      <c r="D26" s="42" t="s">
        <v>178</v>
      </c>
      <c r="E26" s="42"/>
      <c r="F26" s="42"/>
      <c r="G26" s="42"/>
      <c r="H26" s="42"/>
      <c r="I26" s="42"/>
      <c r="J26" s="14"/>
      <c r="K26" s="14"/>
    </row>
    <row r="27" spans="2:11" x14ac:dyDescent="0.35">
      <c r="B27" s="7">
        <f t="shared" si="0"/>
        <v>19</v>
      </c>
      <c r="C27" s="4" t="s">
        <v>179</v>
      </c>
      <c r="D27" s="42" t="s">
        <v>180</v>
      </c>
      <c r="E27" s="42"/>
      <c r="F27" s="42"/>
      <c r="G27" s="42"/>
      <c r="H27" s="42"/>
      <c r="I27" s="42"/>
      <c r="J27" s="14"/>
      <c r="K27" s="5"/>
    </row>
    <row r="28" spans="2:11" x14ac:dyDescent="0.35">
      <c r="B28" s="7">
        <f t="shared" si="0"/>
        <v>20</v>
      </c>
      <c r="C28" s="4" t="s">
        <v>181</v>
      </c>
      <c r="D28" s="42" t="s">
        <v>182</v>
      </c>
      <c r="E28" s="42"/>
      <c r="F28" s="42"/>
      <c r="G28" s="42"/>
      <c r="H28" s="42"/>
      <c r="I28" s="42"/>
      <c r="J28" s="14"/>
      <c r="K28" s="5"/>
    </row>
    <row r="29" spans="2:11" x14ac:dyDescent="0.35">
      <c r="B29" s="7">
        <f t="shared" si="0"/>
        <v>21</v>
      </c>
      <c r="C29" s="4" t="s">
        <v>183</v>
      </c>
      <c r="D29" s="42" t="s">
        <v>184</v>
      </c>
      <c r="E29" s="42"/>
      <c r="F29" s="42"/>
      <c r="G29" s="42"/>
      <c r="H29" s="42"/>
      <c r="I29" s="42"/>
      <c r="J29" s="14"/>
      <c r="K29" s="5"/>
    </row>
    <row r="30" spans="2:11" x14ac:dyDescent="0.35">
      <c r="B30" s="7">
        <f t="shared" si="0"/>
        <v>22</v>
      </c>
      <c r="C30" s="4" t="s">
        <v>185</v>
      </c>
      <c r="D30" s="42" t="s">
        <v>186</v>
      </c>
      <c r="E30" s="42"/>
      <c r="F30" s="42"/>
      <c r="G30" s="42"/>
      <c r="H30" s="42"/>
      <c r="I30" s="42"/>
      <c r="J30" s="14"/>
      <c r="K30" s="5"/>
    </row>
    <row r="31" spans="2:11" x14ac:dyDescent="0.35">
      <c r="B31" s="7">
        <f t="shared" si="0"/>
        <v>23</v>
      </c>
      <c r="C31" s="4" t="s">
        <v>187</v>
      </c>
      <c r="D31" s="42" t="s">
        <v>188</v>
      </c>
      <c r="E31" s="42"/>
      <c r="F31" s="42"/>
      <c r="G31" s="42"/>
      <c r="H31" s="42"/>
      <c r="I31" s="42"/>
      <c r="J31" s="14"/>
      <c r="K31" s="5"/>
    </row>
    <row r="32" spans="2:11" x14ac:dyDescent="0.35">
      <c r="B32" s="7">
        <f t="shared" si="0"/>
        <v>24</v>
      </c>
      <c r="C32" s="4" t="s">
        <v>189</v>
      </c>
      <c r="D32" s="42" t="s">
        <v>190</v>
      </c>
      <c r="E32" s="42"/>
      <c r="F32" s="42"/>
      <c r="G32" s="42"/>
      <c r="H32" s="42"/>
      <c r="I32" s="42"/>
      <c r="J32" s="14"/>
      <c r="K32" s="5"/>
    </row>
    <row r="33" spans="2:11" x14ac:dyDescent="0.35">
      <c r="B33" s="7">
        <f t="shared" si="0"/>
        <v>25</v>
      </c>
      <c r="C33" s="4" t="s">
        <v>87</v>
      </c>
      <c r="D33" s="42" t="s">
        <v>88</v>
      </c>
      <c r="E33" s="42"/>
      <c r="F33" s="42"/>
      <c r="G33" s="42"/>
      <c r="H33" s="42"/>
      <c r="I33" s="42"/>
      <c r="J33" s="14"/>
      <c r="K33" s="5"/>
    </row>
    <row r="34" spans="2:11" x14ac:dyDescent="0.35">
      <c r="B34" s="7">
        <f t="shared" si="0"/>
        <v>26</v>
      </c>
      <c r="C34" s="25" t="s">
        <v>191</v>
      </c>
      <c r="D34" s="43" t="s">
        <v>192</v>
      </c>
      <c r="E34" s="43"/>
      <c r="F34" s="43"/>
      <c r="G34" s="43"/>
      <c r="H34" s="43"/>
      <c r="I34" s="43"/>
      <c r="J34" s="14"/>
      <c r="K34" s="5"/>
    </row>
    <row r="35" spans="2:11" x14ac:dyDescent="0.35">
      <c r="B35" s="7">
        <f t="shared" si="0"/>
        <v>27</v>
      </c>
      <c r="C35" s="25" t="s">
        <v>193</v>
      </c>
      <c r="D35" s="40" t="s">
        <v>194</v>
      </c>
      <c r="E35" s="40"/>
      <c r="F35" s="40"/>
      <c r="G35" s="40"/>
      <c r="H35" s="40"/>
      <c r="I35" s="40"/>
      <c r="J35" s="14"/>
      <c r="K35" s="5"/>
    </row>
    <row r="36" spans="2:11" x14ac:dyDescent="0.35">
      <c r="B36" s="7">
        <f t="shared" ref="B36:B48" si="1">B35+1</f>
        <v>28</v>
      </c>
      <c r="C36" s="21" t="s">
        <v>83</v>
      </c>
      <c r="D36" s="40" t="s">
        <v>84</v>
      </c>
      <c r="E36" s="40"/>
      <c r="F36" s="40"/>
      <c r="G36" s="40"/>
      <c r="H36" s="40"/>
      <c r="I36" s="40"/>
      <c r="J36" s="14"/>
      <c r="K36" s="5"/>
    </row>
    <row r="37" spans="2:11" x14ac:dyDescent="0.35">
      <c r="B37" s="7">
        <f t="shared" si="1"/>
        <v>29</v>
      </c>
      <c r="C37" s="21" t="s">
        <v>85</v>
      </c>
      <c r="D37" s="40" t="s">
        <v>86</v>
      </c>
      <c r="E37" s="40"/>
      <c r="F37" s="40"/>
      <c r="G37" s="40"/>
      <c r="H37" s="40"/>
      <c r="I37" s="40"/>
      <c r="J37" s="14"/>
      <c r="K37" s="5"/>
    </row>
    <row r="38" spans="2:11" x14ac:dyDescent="0.35">
      <c r="B38" s="7">
        <f t="shared" si="1"/>
        <v>30</v>
      </c>
      <c r="C38" s="21" t="s">
        <v>87</v>
      </c>
      <c r="D38" s="40" t="s">
        <v>88</v>
      </c>
      <c r="E38" s="40"/>
      <c r="F38" s="40"/>
      <c r="G38" s="40"/>
      <c r="H38" s="40"/>
      <c r="I38" s="40"/>
      <c r="J38" s="14"/>
      <c r="K38" s="5"/>
    </row>
    <row r="39" spans="2:11" x14ac:dyDescent="0.35">
      <c r="B39" s="7">
        <f t="shared" si="1"/>
        <v>31</v>
      </c>
      <c r="C39" s="21" t="s">
        <v>89</v>
      </c>
      <c r="D39" s="40" t="s">
        <v>90</v>
      </c>
      <c r="E39" s="40"/>
      <c r="F39" s="40"/>
      <c r="G39" s="40"/>
      <c r="H39" s="40"/>
      <c r="I39" s="40"/>
      <c r="J39" s="14"/>
      <c r="K39" s="5"/>
    </row>
    <row r="40" spans="2:11" x14ac:dyDescent="0.35">
      <c r="B40" s="7">
        <f t="shared" si="1"/>
        <v>32</v>
      </c>
      <c r="C40" s="21" t="s">
        <v>91</v>
      </c>
      <c r="D40" s="40" t="s">
        <v>92</v>
      </c>
      <c r="E40" s="40"/>
      <c r="F40" s="40"/>
      <c r="G40" s="40"/>
      <c r="H40" s="40"/>
      <c r="I40" s="40"/>
      <c r="J40" s="14"/>
      <c r="K40" s="5"/>
    </row>
    <row r="41" spans="2:11" x14ac:dyDescent="0.35">
      <c r="B41" s="7">
        <f t="shared" si="1"/>
        <v>33</v>
      </c>
      <c r="C41" s="21" t="s">
        <v>93</v>
      </c>
      <c r="D41" s="40" t="s">
        <v>94</v>
      </c>
      <c r="E41" s="40"/>
      <c r="F41" s="40"/>
      <c r="G41" s="40"/>
      <c r="H41" s="40"/>
      <c r="I41" s="40"/>
      <c r="J41" s="14"/>
      <c r="K41" s="5"/>
    </row>
    <row r="42" spans="2:11" x14ac:dyDescent="0.35">
      <c r="B42" s="7">
        <f t="shared" si="1"/>
        <v>34</v>
      </c>
      <c r="C42" s="21" t="s">
        <v>24</v>
      </c>
      <c r="D42" s="40" t="s">
        <v>25</v>
      </c>
      <c r="E42" s="40"/>
      <c r="F42" s="40"/>
      <c r="G42" s="40"/>
      <c r="H42" s="40"/>
      <c r="I42" s="40"/>
      <c r="J42" s="14"/>
      <c r="K42" s="5"/>
    </row>
    <row r="43" spans="2:11" x14ac:dyDescent="0.35">
      <c r="B43" s="7">
        <f t="shared" si="1"/>
        <v>35</v>
      </c>
      <c r="C43" s="21" t="s">
        <v>95</v>
      </c>
      <c r="D43" s="40" t="s">
        <v>96</v>
      </c>
      <c r="E43" s="40"/>
      <c r="F43" s="40"/>
      <c r="G43" s="40"/>
      <c r="H43" s="40"/>
      <c r="I43" s="40"/>
      <c r="J43" s="14"/>
      <c r="K43" s="5"/>
    </row>
    <row r="44" spans="2:11" x14ac:dyDescent="0.35">
      <c r="B44" s="7">
        <f t="shared" si="1"/>
        <v>36</v>
      </c>
      <c r="C44" s="21" t="s">
        <v>97</v>
      </c>
      <c r="D44" s="40" t="s">
        <v>98</v>
      </c>
      <c r="E44" s="40"/>
      <c r="F44" s="40"/>
      <c r="G44" s="40"/>
      <c r="H44" s="40"/>
      <c r="I44" s="40"/>
      <c r="J44" s="14"/>
      <c r="K44" s="5"/>
    </row>
    <row r="45" spans="2:11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14"/>
      <c r="K45" s="5"/>
    </row>
    <row r="46" spans="2:11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14"/>
      <c r="K46" s="5"/>
    </row>
    <row r="47" spans="2:11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14"/>
      <c r="K47" s="5"/>
    </row>
    <row r="48" spans="2:11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14"/>
      <c r="K48" s="5"/>
    </row>
    <row r="49" spans="3:11" x14ac:dyDescent="0.35">
      <c r="C49" s="36"/>
      <c r="D49" s="36"/>
      <c r="E49" s="1"/>
    </row>
    <row r="50" spans="3:11" x14ac:dyDescent="0.35">
      <c r="C50" s="36"/>
      <c r="D50" s="36"/>
      <c r="E50" s="1"/>
      <c r="H50" s="39" t="s">
        <v>17</v>
      </c>
      <c r="I50" s="39"/>
      <c r="J50" s="5">
        <f>COUNTIF(K9:K48,"&gt;=70")</f>
        <v>0</v>
      </c>
      <c r="K50" s="1"/>
    </row>
    <row r="51" spans="3:11" x14ac:dyDescent="0.35">
      <c r="C51" s="36"/>
      <c r="D51" s="36"/>
      <c r="E51" s="10"/>
      <c r="H51" s="39" t="s">
        <v>18</v>
      </c>
      <c r="I51" s="39"/>
      <c r="J51" s="5">
        <f>COUNTIF(K9:K48,"&lt;70")</f>
        <v>0</v>
      </c>
      <c r="K51" s="1"/>
    </row>
    <row r="52" spans="3:11" x14ac:dyDescent="0.35">
      <c r="C52" s="36"/>
      <c r="D52" s="36"/>
      <c r="E52" s="36"/>
      <c r="H52" s="39" t="s">
        <v>19</v>
      </c>
      <c r="I52" s="39"/>
      <c r="J52" s="5">
        <f>COUNT(J9:J48)</f>
        <v>0</v>
      </c>
      <c r="K52" s="1"/>
    </row>
    <row r="53" spans="3:11" x14ac:dyDescent="0.35">
      <c r="C53" s="36"/>
      <c r="D53" s="36"/>
      <c r="E53" s="1"/>
      <c r="H53" s="37" t="s">
        <v>14</v>
      </c>
      <c r="I53" s="37"/>
      <c r="J53" s="11" t="e">
        <f>J50/J52</f>
        <v>#DIV/0!</v>
      </c>
      <c r="K53" s="17"/>
    </row>
    <row r="54" spans="3:11" x14ac:dyDescent="0.35">
      <c r="C54" s="36"/>
      <c r="D54" s="36"/>
      <c r="E54" s="1"/>
      <c r="H54" s="37" t="s">
        <v>15</v>
      </c>
      <c r="I54" s="37"/>
      <c r="J54" s="11" t="e">
        <f>J51/J52</f>
        <v>#DIV/0!</v>
      </c>
      <c r="K54" s="18"/>
    </row>
    <row r="55" spans="3:11" x14ac:dyDescent="0.35">
      <c r="C55" s="36"/>
      <c r="D55" s="36"/>
      <c r="E55" s="10"/>
    </row>
    <row r="56" spans="3:11" x14ac:dyDescent="0.35">
      <c r="C56" s="1"/>
      <c r="D56" s="1"/>
      <c r="E56" s="10"/>
    </row>
    <row r="58" spans="3:11" x14ac:dyDescent="0.35">
      <c r="J58" s="36"/>
      <c r="K58" s="36"/>
    </row>
    <row r="59" spans="3:11" x14ac:dyDescent="0.35">
      <c r="J59" s="45"/>
      <c r="K59" s="45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4C5BF-F059-460C-B8A8-3E397F11658B}">
  <dimension ref="B2:O59"/>
  <sheetViews>
    <sheetView workbookViewId="0">
      <selection activeCell="O13" sqref="O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8.1796875" customWidth="1"/>
    <col min="11" max="11" width="7.54296875" customWidth="1"/>
    <col min="12" max="14" width="5.7265625" customWidth="1"/>
  </cols>
  <sheetData>
    <row r="2" spans="2:15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5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1"/>
      <c r="M3" s="1"/>
    </row>
    <row r="4" spans="2:15" x14ac:dyDescent="0.35">
      <c r="C4" t="s">
        <v>0</v>
      </c>
      <c r="D4" s="46" t="s">
        <v>99</v>
      </c>
      <c r="E4" s="46"/>
      <c r="F4" s="46"/>
      <c r="G4" s="46"/>
      <c r="I4" t="s">
        <v>1</v>
      </c>
      <c r="J4" s="47" t="s">
        <v>100</v>
      </c>
      <c r="K4" s="47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47" t="s">
        <v>27</v>
      </c>
      <c r="E6" s="47"/>
      <c r="F6" s="47"/>
      <c r="G6" s="47"/>
      <c r="I6" s="36" t="s">
        <v>20</v>
      </c>
      <c r="J6" s="36"/>
      <c r="K6" s="2" t="s">
        <v>140</v>
      </c>
      <c r="L6" s="9"/>
      <c r="M6" s="9"/>
      <c r="N6" s="9"/>
      <c r="O6" s="9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21</v>
      </c>
      <c r="K8" s="5" t="s">
        <v>22</v>
      </c>
    </row>
    <row r="9" spans="2:15" x14ac:dyDescent="0.35">
      <c r="B9" s="7">
        <v>1</v>
      </c>
      <c r="C9" s="4" t="s">
        <v>29</v>
      </c>
      <c r="D9" s="43" t="s">
        <v>30</v>
      </c>
      <c r="E9" s="43"/>
      <c r="F9" s="43"/>
      <c r="G9" s="43"/>
      <c r="H9" s="43"/>
      <c r="I9" s="43"/>
      <c r="J9" s="14">
        <f>+'DESARROLLO HUMANO B'!O9</f>
        <v>10</v>
      </c>
      <c r="K9" s="14">
        <f>+J9</f>
        <v>10</v>
      </c>
    </row>
    <row r="10" spans="2:15" x14ac:dyDescent="0.35">
      <c r="B10" s="7">
        <f>B9+1</f>
        <v>2</v>
      </c>
      <c r="C10" s="4" t="s">
        <v>31</v>
      </c>
      <c r="D10" s="43" t="s">
        <v>32</v>
      </c>
      <c r="E10" s="43"/>
      <c r="F10" s="43"/>
      <c r="G10" s="43"/>
      <c r="H10" s="43"/>
      <c r="I10" s="43"/>
      <c r="J10" s="14">
        <f>+'DESARROLLO HUMANO B'!O10</f>
        <v>13.142857142857142</v>
      </c>
      <c r="K10" s="14">
        <f t="shared" ref="K10:K14" si="0">+J10</f>
        <v>13.142857142857142</v>
      </c>
    </row>
    <row r="11" spans="2:15" x14ac:dyDescent="0.35">
      <c r="B11" s="7">
        <f t="shared" ref="B11:B48" si="1">B10+1</f>
        <v>3</v>
      </c>
      <c r="C11" s="4" t="s">
        <v>33</v>
      </c>
      <c r="D11" s="43" t="s">
        <v>34</v>
      </c>
      <c r="E11" s="43"/>
      <c r="F11" s="43"/>
      <c r="G11" s="43"/>
      <c r="H11" s="43"/>
      <c r="I11" s="43"/>
      <c r="J11" s="14">
        <f>+'DESARROLLO HUMANO B'!O11</f>
        <v>12</v>
      </c>
      <c r="K11" s="14">
        <f t="shared" si="0"/>
        <v>12</v>
      </c>
    </row>
    <row r="12" spans="2:15" x14ac:dyDescent="0.35">
      <c r="B12" s="7">
        <f t="shared" si="1"/>
        <v>4</v>
      </c>
      <c r="C12" s="4" t="s">
        <v>35</v>
      </c>
      <c r="D12" s="43" t="s">
        <v>36</v>
      </c>
      <c r="E12" s="43"/>
      <c r="F12" s="43"/>
      <c r="G12" s="43"/>
      <c r="H12" s="43"/>
      <c r="I12" s="43"/>
      <c r="J12" s="14">
        <f>+'DESARROLLO HUMANO B'!O12</f>
        <v>11.428571428571429</v>
      </c>
      <c r="K12" s="14">
        <v>75</v>
      </c>
    </row>
    <row r="13" spans="2:15" x14ac:dyDescent="0.35">
      <c r="B13" s="7">
        <f t="shared" si="1"/>
        <v>5</v>
      </c>
      <c r="C13" s="4" t="s">
        <v>37</v>
      </c>
      <c r="D13" s="43" t="s">
        <v>38</v>
      </c>
      <c r="E13" s="43"/>
      <c r="F13" s="43"/>
      <c r="G13" s="43"/>
      <c r="H13" s="43"/>
      <c r="I13" s="43"/>
      <c r="J13" s="14">
        <f>+'DESARROLLO HUMANO B'!O13</f>
        <v>10.285714285714286</v>
      </c>
      <c r="K13" s="14">
        <v>75</v>
      </c>
    </row>
    <row r="14" spans="2:15" x14ac:dyDescent="0.35">
      <c r="B14" s="7">
        <f t="shared" si="1"/>
        <v>6</v>
      </c>
      <c r="C14" s="4" t="s">
        <v>39</v>
      </c>
      <c r="D14" s="43" t="s">
        <v>40</v>
      </c>
      <c r="E14" s="43"/>
      <c r="F14" s="43"/>
      <c r="G14" s="43"/>
      <c r="H14" s="43"/>
      <c r="I14" s="43"/>
      <c r="J14" s="14">
        <f>+'DESARROLLO HUMANO B'!O14</f>
        <v>12</v>
      </c>
      <c r="K14" s="14">
        <f t="shared" si="0"/>
        <v>12</v>
      </c>
    </row>
    <row r="15" spans="2:15" x14ac:dyDescent="0.35">
      <c r="B15" s="7">
        <f t="shared" si="1"/>
        <v>7</v>
      </c>
      <c r="C15" s="4" t="s">
        <v>41</v>
      </c>
      <c r="D15" s="43" t="s">
        <v>42</v>
      </c>
      <c r="E15" s="43"/>
      <c r="F15" s="43"/>
      <c r="G15" s="43"/>
      <c r="H15" s="43"/>
      <c r="I15" s="43"/>
      <c r="J15" s="14">
        <f>+'DESARROLLO HUMANO B'!O15</f>
        <v>7.4285714285714288</v>
      </c>
      <c r="K15" s="5">
        <v>70</v>
      </c>
    </row>
    <row r="16" spans="2:15" x14ac:dyDescent="0.35">
      <c r="B16" s="7">
        <f t="shared" si="1"/>
        <v>8</v>
      </c>
      <c r="C16" s="4" t="s">
        <v>43</v>
      </c>
      <c r="D16" s="43" t="s">
        <v>44</v>
      </c>
      <c r="E16" s="43"/>
      <c r="F16" s="43"/>
      <c r="G16" s="43"/>
      <c r="H16" s="43"/>
      <c r="I16" s="43"/>
      <c r="J16" s="14">
        <f>+'DESARROLLO HUMANO B'!O16</f>
        <v>14.285714285714286</v>
      </c>
      <c r="K16" s="5">
        <v>70</v>
      </c>
    </row>
    <row r="17" spans="2:11" x14ac:dyDescent="0.35">
      <c r="B17" s="7">
        <f t="shared" si="1"/>
        <v>9</v>
      </c>
      <c r="C17" s="4" t="s">
        <v>45</v>
      </c>
      <c r="D17" s="43" t="s">
        <v>46</v>
      </c>
      <c r="E17" s="43"/>
      <c r="F17" s="43"/>
      <c r="G17" s="43"/>
      <c r="H17" s="43"/>
      <c r="I17" s="43"/>
      <c r="J17" s="14">
        <f>+'DESARROLLO HUMANO B'!O17</f>
        <v>10.285714285714286</v>
      </c>
      <c r="K17" s="14">
        <f>+J17</f>
        <v>10.285714285714286</v>
      </c>
    </row>
    <row r="18" spans="2:11" x14ac:dyDescent="0.35">
      <c r="B18" s="7">
        <f t="shared" si="1"/>
        <v>10</v>
      </c>
      <c r="C18" s="4" t="s">
        <v>47</v>
      </c>
      <c r="D18" s="43" t="s">
        <v>48</v>
      </c>
      <c r="E18" s="43"/>
      <c r="F18" s="43"/>
      <c r="G18" s="43"/>
      <c r="H18" s="43"/>
      <c r="I18" s="43"/>
      <c r="J18" s="14">
        <f>+'DESARROLLO HUMANO B'!O18</f>
        <v>10.285714285714286</v>
      </c>
      <c r="K18" s="14">
        <f t="shared" ref="K18:K26" si="2">+J18</f>
        <v>10.285714285714286</v>
      </c>
    </row>
    <row r="19" spans="2:11" x14ac:dyDescent="0.35">
      <c r="B19" s="7">
        <f t="shared" si="1"/>
        <v>11</v>
      </c>
      <c r="C19" s="4" t="s">
        <v>49</v>
      </c>
      <c r="D19" s="43" t="s">
        <v>50</v>
      </c>
      <c r="E19" s="43"/>
      <c r="F19" s="43"/>
      <c r="G19" s="43"/>
      <c r="H19" s="43"/>
      <c r="I19" s="43"/>
      <c r="J19" s="14">
        <f>+'DESARROLLO HUMANO B'!O19</f>
        <v>11.428571428571429</v>
      </c>
      <c r="K19" s="14">
        <v>80</v>
      </c>
    </row>
    <row r="20" spans="2:11" x14ac:dyDescent="0.35">
      <c r="B20" s="7">
        <f t="shared" si="1"/>
        <v>12</v>
      </c>
      <c r="C20" s="4" t="s">
        <v>51</v>
      </c>
      <c r="D20" s="43" t="s">
        <v>52</v>
      </c>
      <c r="E20" s="43"/>
      <c r="F20" s="43"/>
      <c r="G20" s="43"/>
      <c r="H20" s="43"/>
      <c r="I20" s="43"/>
      <c r="J20" s="14">
        <f>+'DESARROLLO HUMANO B'!O20</f>
        <v>11.428571428571429</v>
      </c>
      <c r="K20" s="14">
        <f t="shared" si="2"/>
        <v>11.428571428571429</v>
      </c>
    </row>
    <row r="21" spans="2:11" x14ac:dyDescent="0.35">
      <c r="B21" s="7">
        <f t="shared" si="1"/>
        <v>13</v>
      </c>
      <c r="C21" s="4" t="s">
        <v>53</v>
      </c>
      <c r="D21" s="43" t="s">
        <v>54</v>
      </c>
      <c r="E21" s="43"/>
      <c r="F21" s="43"/>
      <c r="G21" s="43"/>
      <c r="H21" s="43"/>
      <c r="I21" s="43"/>
      <c r="J21" s="14">
        <f>+'DESARROLLO HUMANO B'!O21</f>
        <v>0.14285714285714285</v>
      </c>
      <c r="K21" s="14">
        <f t="shared" si="2"/>
        <v>0.14285714285714285</v>
      </c>
    </row>
    <row r="22" spans="2:11" x14ac:dyDescent="0.35">
      <c r="B22" s="7">
        <f t="shared" si="1"/>
        <v>14</v>
      </c>
      <c r="C22" s="4" t="s">
        <v>55</v>
      </c>
      <c r="D22" s="43" t="s">
        <v>56</v>
      </c>
      <c r="E22" s="43"/>
      <c r="F22" s="43"/>
      <c r="G22" s="43"/>
      <c r="H22" s="43"/>
      <c r="I22" s="43"/>
      <c r="J22" s="14">
        <f>+'DESARROLLO HUMANO B'!O22</f>
        <v>13.142857142857142</v>
      </c>
      <c r="K22" s="14">
        <f t="shared" si="2"/>
        <v>13.142857142857142</v>
      </c>
    </row>
    <row r="23" spans="2:11" x14ac:dyDescent="0.35">
      <c r="B23" s="7">
        <f t="shared" si="1"/>
        <v>15</v>
      </c>
      <c r="C23" s="4" t="s">
        <v>57</v>
      </c>
      <c r="D23" s="43" t="s">
        <v>58</v>
      </c>
      <c r="E23" s="43"/>
      <c r="F23" s="43"/>
      <c r="G23" s="43"/>
      <c r="H23" s="43"/>
      <c r="I23" s="43"/>
      <c r="J23" s="14">
        <f>+'DESARROLLO HUMANO B'!O23</f>
        <v>13.142857142857142</v>
      </c>
      <c r="K23" s="14">
        <f t="shared" si="2"/>
        <v>13.142857142857142</v>
      </c>
    </row>
    <row r="24" spans="2:11" x14ac:dyDescent="0.35">
      <c r="B24" s="7">
        <f t="shared" si="1"/>
        <v>16</v>
      </c>
      <c r="C24" s="4" t="s">
        <v>59</v>
      </c>
      <c r="D24" s="43" t="s">
        <v>60</v>
      </c>
      <c r="E24" s="43"/>
      <c r="F24" s="43"/>
      <c r="G24" s="43"/>
      <c r="H24" s="43"/>
      <c r="I24" s="43"/>
      <c r="J24" s="14">
        <f>+'DESARROLLO HUMANO B'!O24</f>
        <v>7.7142857142857144</v>
      </c>
      <c r="K24" s="14">
        <f t="shared" si="2"/>
        <v>7.7142857142857144</v>
      </c>
    </row>
    <row r="25" spans="2:11" x14ac:dyDescent="0.35">
      <c r="B25" s="7">
        <f t="shared" si="1"/>
        <v>17</v>
      </c>
      <c r="C25" s="4" t="s">
        <v>61</v>
      </c>
      <c r="D25" s="43" t="s">
        <v>62</v>
      </c>
      <c r="E25" s="43"/>
      <c r="F25" s="43"/>
      <c r="G25" s="43"/>
      <c r="H25" s="43"/>
      <c r="I25" s="43"/>
      <c r="J25" s="14">
        <f>+'DESARROLLO HUMANO B'!O25</f>
        <v>0</v>
      </c>
      <c r="K25" s="14">
        <f t="shared" si="2"/>
        <v>0</v>
      </c>
    </row>
    <row r="26" spans="2:11" x14ac:dyDescent="0.35">
      <c r="B26" s="7">
        <f t="shared" si="1"/>
        <v>18</v>
      </c>
      <c r="C26" s="4" t="s">
        <v>63</v>
      </c>
      <c r="D26" s="43" t="s">
        <v>64</v>
      </c>
      <c r="E26" s="43"/>
      <c r="F26" s="43"/>
      <c r="G26" s="43"/>
      <c r="H26" s="43"/>
      <c r="I26" s="43"/>
      <c r="J26" s="14">
        <f>+'DESARROLLO HUMANO B'!O26</f>
        <v>12</v>
      </c>
      <c r="K26" s="14">
        <f t="shared" si="2"/>
        <v>12</v>
      </c>
    </row>
    <row r="27" spans="2:11" x14ac:dyDescent="0.35">
      <c r="B27" s="7">
        <f t="shared" si="1"/>
        <v>19</v>
      </c>
      <c r="C27" s="4" t="s">
        <v>65</v>
      </c>
      <c r="D27" s="43" t="s">
        <v>66</v>
      </c>
      <c r="E27" s="43"/>
      <c r="F27" s="43"/>
      <c r="G27" s="43"/>
      <c r="H27" s="43"/>
      <c r="I27" s="43"/>
      <c r="J27" s="14"/>
      <c r="K27" s="5"/>
    </row>
    <row r="28" spans="2:11" x14ac:dyDescent="0.35">
      <c r="B28" s="7">
        <f t="shared" si="1"/>
        <v>20</v>
      </c>
      <c r="C28" s="4" t="s">
        <v>67</v>
      </c>
      <c r="D28" s="43" t="s">
        <v>68</v>
      </c>
      <c r="E28" s="43"/>
      <c r="F28" s="43"/>
      <c r="G28" s="43"/>
      <c r="H28" s="43"/>
      <c r="I28" s="43"/>
      <c r="J28" s="14"/>
      <c r="K28" s="5"/>
    </row>
    <row r="29" spans="2:11" x14ac:dyDescent="0.35">
      <c r="B29" s="7">
        <f t="shared" si="1"/>
        <v>21</v>
      </c>
      <c r="C29" s="4" t="s">
        <v>69</v>
      </c>
      <c r="D29" s="48" t="s">
        <v>70</v>
      </c>
      <c r="E29" s="49"/>
      <c r="F29" s="49"/>
      <c r="G29" s="49"/>
      <c r="H29" s="49"/>
      <c r="I29" s="50"/>
      <c r="J29" s="14"/>
      <c r="K29" s="5"/>
    </row>
    <row r="30" spans="2:11" x14ac:dyDescent="0.35">
      <c r="B30" s="7">
        <f t="shared" si="1"/>
        <v>22</v>
      </c>
      <c r="C30" s="4" t="s">
        <v>71</v>
      </c>
      <c r="D30" s="48" t="s">
        <v>72</v>
      </c>
      <c r="E30" s="49"/>
      <c r="F30" s="49"/>
      <c r="G30" s="49"/>
      <c r="H30" s="49"/>
      <c r="I30" s="50"/>
      <c r="J30" s="14"/>
      <c r="K30" s="5"/>
    </row>
    <row r="31" spans="2:11" x14ac:dyDescent="0.35">
      <c r="B31" s="7">
        <f t="shared" si="1"/>
        <v>23</v>
      </c>
      <c r="C31" s="4" t="s">
        <v>73</v>
      </c>
      <c r="D31" s="43" t="s">
        <v>74</v>
      </c>
      <c r="E31" s="43"/>
      <c r="F31" s="43"/>
      <c r="G31" s="43"/>
      <c r="H31" s="43"/>
      <c r="I31" s="43"/>
      <c r="J31" s="14"/>
      <c r="K31" s="5"/>
    </row>
    <row r="32" spans="2:11" x14ac:dyDescent="0.35">
      <c r="B32" s="7">
        <f t="shared" si="1"/>
        <v>24</v>
      </c>
      <c r="C32" s="4" t="s">
        <v>75</v>
      </c>
      <c r="D32" s="43" t="s">
        <v>76</v>
      </c>
      <c r="E32" s="43"/>
      <c r="F32" s="43"/>
      <c r="G32" s="43"/>
      <c r="H32" s="43"/>
      <c r="I32" s="43"/>
      <c r="J32" s="14"/>
      <c r="K32" s="5"/>
    </row>
    <row r="33" spans="2:11" x14ac:dyDescent="0.35">
      <c r="B33" s="7">
        <f t="shared" si="1"/>
        <v>25</v>
      </c>
      <c r="C33" s="21" t="s">
        <v>77</v>
      </c>
      <c r="D33" s="43" t="s">
        <v>78</v>
      </c>
      <c r="E33" s="43"/>
      <c r="F33" s="43"/>
      <c r="G33" s="43"/>
      <c r="H33" s="43"/>
      <c r="I33" s="43"/>
      <c r="J33" s="14"/>
      <c r="K33" s="5"/>
    </row>
    <row r="34" spans="2:11" x14ac:dyDescent="0.35">
      <c r="B34" s="7">
        <f t="shared" si="1"/>
        <v>26</v>
      </c>
      <c r="C34" t="s">
        <v>79</v>
      </c>
      <c r="D34" s="43" t="s">
        <v>80</v>
      </c>
      <c r="E34" s="43"/>
      <c r="F34" s="43"/>
      <c r="G34" s="43"/>
      <c r="H34" s="43"/>
      <c r="I34" s="43"/>
      <c r="J34" s="14"/>
      <c r="K34" s="5"/>
    </row>
    <row r="35" spans="2:11" x14ac:dyDescent="0.35">
      <c r="B35" s="7">
        <f t="shared" si="1"/>
        <v>27</v>
      </c>
      <c r="C35" t="s">
        <v>81</v>
      </c>
      <c r="D35" s="40" t="s">
        <v>82</v>
      </c>
      <c r="E35" s="40"/>
      <c r="F35" s="40"/>
      <c r="G35" s="40"/>
      <c r="H35" s="40"/>
      <c r="I35" s="40"/>
      <c r="J35" s="14"/>
      <c r="K35" s="5"/>
    </row>
    <row r="36" spans="2:11" x14ac:dyDescent="0.35">
      <c r="B36" s="7">
        <f t="shared" si="1"/>
        <v>28</v>
      </c>
      <c r="C36" s="21" t="s">
        <v>83</v>
      </c>
      <c r="D36" s="40" t="s">
        <v>84</v>
      </c>
      <c r="E36" s="40"/>
      <c r="F36" s="40"/>
      <c r="G36" s="40"/>
      <c r="H36" s="40"/>
      <c r="I36" s="40"/>
      <c r="J36" s="14"/>
      <c r="K36" s="5"/>
    </row>
    <row r="37" spans="2:11" x14ac:dyDescent="0.35">
      <c r="B37" s="7">
        <f t="shared" si="1"/>
        <v>29</v>
      </c>
      <c r="C37" s="21" t="s">
        <v>85</v>
      </c>
      <c r="D37" s="40" t="s">
        <v>86</v>
      </c>
      <c r="E37" s="40"/>
      <c r="F37" s="40"/>
      <c r="G37" s="40"/>
      <c r="H37" s="40"/>
      <c r="I37" s="40"/>
      <c r="J37" s="14"/>
      <c r="K37" s="5"/>
    </row>
    <row r="38" spans="2:11" x14ac:dyDescent="0.35">
      <c r="B38" s="7">
        <f t="shared" si="1"/>
        <v>30</v>
      </c>
      <c r="C38" s="21" t="s">
        <v>87</v>
      </c>
      <c r="D38" s="40" t="s">
        <v>88</v>
      </c>
      <c r="E38" s="40"/>
      <c r="F38" s="40"/>
      <c r="G38" s="40"/>
      <c r="H38" s="40"/>
      <c r="I38" s="40"/>
      <c r="J38" s="14"/>
      <c r="K38" s="5"/>
    </row>
    <row r="39" spans="2:11" x14ac:dyDescent="0.35">
      <c r="B39" s="7">
        <f t="shared" si="1"/>
        <v>31</v>
      </c>
      <c r="C39" s="21" t="s">
        <v>89</v>
      </c>
      <c r="D39" s="40" t="s">
        <v>90</v>
      </c>
      <c r="E39" s="40"/>
      <c r="F39" s="40"/>
      <c r="G39" s="40"/>
      <c r="H39" s="40"/>
      <c r="I39" s="40"/>
      <c r="J39" s="14"/>
      <c r="K39" s="5"/>
    </row>
    <row r="40" spans="2:11" x14ac:dyDescent="0.35">
      <c r="B40" s="7">
        <f t="shared" si="1"/>
        <v>32</v>
      </c>
      <c r="C40" s="21" t="s">
        <v>91</v>
      </c>
      <c r="D40" s="40" t="s">
        <v>92</v>
      </c>
      <c r="E40" s="40"/>
      <c r="F40" s="40"/>
      <c r="G40" s="40"/>
      <c r="H40" s="40"/>
      <c r="I40" s="40"/>
      <c r="J40" s="14"/>
      <c r="K40" s="5"/>
    </row>
    <row r="41" spans="2:11" x14ac:dyDescent="0.35">
      <c r="B41" s="7">
        <f t="shared" si="1"/>
        <v>33</v>
      </c>
      <c r="C41" s="21" t="s">
        <v>93</v>
      </c>
      <c r="D41" s="40" t="s">
        <v>94</v>
      </c>
      <c r="E41" s="40"/>
      <c r="F41" s="40"/>
      <c r="G41" s="40"/>
      <c r="H41" s="40"/>
      <c r="I41" s="40"/>
      <c r="J41" s="14"/>
      <c r="K41" s="5"/>
    </row>
    <row r="42" spans="2:11" x14ac:dyDescent="0.35">
      <c r="B42" s="7">
        <f t="shared" si="1"/>
        <v>34</v>
      </c>
      <c r="C42" s="21" t="s">
        <v>24</v>
      </c>
      <c r="D42" s="40" t="s">
        <v>25</v>
      </c>
      <c r="E42" s="40"/>
      <c r="F42" s="40"/>
      <c r="G42" s="40"/>
      <c r="H42" s="40"/>
      <c r="I42" s="40"/>
      <c r="J42" s="14"/>
      <c r="K42" s="5"/>
    </row>
    <row r="43" spans="2:11" x14ac:dyDescent="0.35">
      <c r="B43" s="7">
        <f t="shared" si="1"/>
        <v>35</v>
      </c>
      <c r="C43" s="21" t="s">
        <v>95</v>
      </c>
      <c r="D43" s="40" t="s">
        <v>96</v>
      </c>
      <c r="E43" s="40"/>
      <c r="F43" s="40"/>
      <c r="G43" s="40"/>
      <c r="H43" s="40"/>
      <c r="I43" s="40"/>
      <c r="J43" s="14"/>
      <c r="K43" s="5"/>
    </row>
    <row r="44" spans="2:11" x14ac:dyDescent="0.35">
      <c r="B44" s="7">
        <f t="shared" si="1"/>
        <v>36</v>
      </c>
      <c r="C44" s="21" t="s">
        <v>97</v>
      </c>
      <c r="D44" s="40" t="s">
        <v>98</v>
      </c>
      <c r="E44" s="40"/>
      <c r="F44" s="40"/>
      <c r="G44" s="40"/>
      <c r="H44" s="40"/>
      <c r="I44" s="40"/>
      <c r="J44" s="14"/>
      <c r="K44" s="5"/>
    </row>
    <row r="45" spans="2:11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14"/>
      <c r="K45" s="5"/>
    </row>
    <row r="46" spans="2:11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14"/>
      <c r="K46" s="5"/>
    </row>
    <row r="47" spans="2:11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14"/>
      <c r="K47" s="5"/>
    </row>
    <row r="48" spans="2:11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14"/>
      <c r="K48" s="5"/>
    </row>
    <row r="49" spans="3:11" x14ac:dyDescent="0.35">
      <c r="C49" s="36"/>
      <c r="D49" s="36"/>
      <c r="E49" s="1"/>
    </row>
    <row r="50" spans="3:11" x14ac:dyDescent="0.35">
      <c r="C50" s="36"/>
      <c r="D50" s="36"/>
      <c r="E50" s="1"/>
      <c r="H50" s="39" t="s">
        <v>17</v>
      </c>
      <c r="I50" s="39"/>
      <c r="J50" s="5">
        <f>COUNTIF(K9:K48,"&gt;=70")</f>
        <v>5</v>
      </c>
      <c r="K50" s="1"/>
    </row>
    <row r="51" spans="3:11" x14ac:dyDescent="0.35">
      <c r="C51" s="36"/>
      <c r="D51" s="36"/>
      <c r="E51" s="10"/>
      <c r="H51" s="39" t="s">
        <v>18</v>
      </c>
      <c r="I51" s="39"/>
      <c r="J51" s="5">
        <f>COUNTIF(K9:K48,"&lt;70")</f>
        <v>13</v>
      </c>
      <c r="K51" s="1"/>
    </row>
    <row r="52" spans="3:11" x14ac:dyDescent="0.35">
      <c r="C52" s="36"/>
      <c r="D52" s="36"/>
      <c r="E52" s="36"/>
      <c r="H52" s="39" t="s">
        <v>19</v>
      </c>
      <c r="I52" s="39"/>
      <c r="J52" s="5">
        <f>COUNT(J9:J48)</f>
        <v>18</v>
      </c>
      <c r="K52" s="1"/>
    </row>
    <row r="53" spans="3:11" x14ac:dyDescent="0.35">
      <c r="C53" s="36"/>
      <c r="D53" s="36"/>
      <c r="E53" s="1"/>
      <c r="H53" s="37" t="s">
        <v>14</v>
      </c>
      <c r="I53" s="37"/>
      <c r="J53" s="11">
        <f>J50/J52</f>
        <v>0.27777777777777779</v>
      </c>
      <c r="K53" s="17"/>
    </row>
    <row r="54" spans="3:11" x14ac:dyDescent="0.35">
      <c r="C54" s="36"/>
      <c r="D54" s="36"/>
      <c r="E54" s="1"/>
      <c r="H54" s="37" t="s">
        <v>15</v>
      </c>
      <c r="I54" s="37"/>
      <c r="J54" s="11">
        <f>J51/J52</f>
        <v>0.72222222222222221</v>
      </c>
      <c r="K54" s="18"/>
    </row>
    <row r="55" spans="3:11" x14ac:dyDescent="0.35">
      <c r="C55" s="36"/>
      <c r="D55" s="36"/>
      <c r="E55" s="10"/>
    </row>
    <row r="56" spans="3:11" x14ac:dyDescent="0.35">
      <c r="C56" s="1"/>
      <c r="D56" s="1"/>
      <c r="E56" s="10"/>
    </row>
    <row r="58" spans="3:11" x14ac:dyDescent="0.35">
      <c r="J58" s="36"/>
      <c r="K58" s="36"/>
    </row>
    <row r="59" spans="3:11" x14ac:dyDescent="0.35">
      <c r="J59" s="45"/>
      <c r="K59" s="45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92D4-5F6D-4222-9883-EEBC9FE21658}">
  <dimension ref="B2:O59"/>
  <sheetViews>
    <sheetView workbookViewId="0">
      <selection activeCell="N10" sqref="N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8.1796875" customWidth="1"/>
    <col min="11" max="11" width="7.54296875" customWidth="1"/>
    <col min="12" max="14" width="5.7265625" customWidth="1"/>
  </cols>
  <sheetData>
    <row r="2" spans="2:15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5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1"/>
      <c r="M3" s="1"/>
    </row>
    <row r="4" spans="2:15" x14ac:dyDescent="0.35">
      <c r="C4" t="s">
        <v>0</v>
      </c>
      <c r="D4" s="46" t="s">
        <v>99</v>
      </c>
      <c r="E4" s="46"/>
      <c r="F4" s="46"/>
      <c r="G4" s="46"/>
      <c r="I4" t="s">
        <v>1</v>
      </c>
      <c r="J4" s="47" t="s">
        <v>137</v>
      </c>
      <c r="K4" s="47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47" t="s">
        <v>27</v>
      </c>
      <c r="E6" s="47"/>
      <c r="F6" s="47"/>
      <c r="G6" s="47"/>
      <c r="I6" s="36" t="s">
        <v>20</v>
      </c>
      <c r="J6" s="36"/>
      <c r="K6" s="2" t="s">
        <v>28</v>
      </c>
      <c r="L6" s="9"/>
      <c r="M6" s="9"/>
      <c r="N6" s="9"/>
      <c r="O6" s="9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21</v>
      </c>
      <c r="K8" s="5" t="s">
        <v>22</v>
      </c>
    </row>
    <row r="9" spans="2:15" x14ac:dyDescent="0.35">
      <c r="B9" s="7">
        <v>1</v>
      </c>
      <c r="C9" s="4" t="s">
        <v>101</v>
      </c>
      <c r="D9" s="51" t="s">
        <v>102</v>
      </c>
      <c r="E9" s="51"/>
      <c r="F9" s="51"/>
      <c r="G9" s="51"/>
      <c r="H9" s="51"/>
      <c r="I9" s="51"/>
      <c r="J9" s="14">
        <f>+'DESARROLLO HUMANO B'!O9</f>
        <v>10</v>
      </c>
      <c r="K9" s="14">
        <f>+J9</f>
        <v>10</v>
      </c>
    </row>
    <row r="10" spans="2:15" x14ac:dyDescent="0.35">
      <c r="B10" s="7">
        <f>B9+1</f>
        <v>2</v>
      </c>
      <c r="C10" s="4" t="s">
        <v>103</v>
      </c>
      <c r="D10" s="51" t="s">
        <v>104</v>
      </c>
      <c r="E10" s="51"/>
      <c r="F10" s="51"/>
      <c r="G10" s="51"/>
      <c r="H10" s="51"/>
      <c r="I10" s="51"/>
      <c r="J10" s="14">
        <f>+'DESARROLLO HUMANO B'!O10</f>
        <v>13.142857142857142</v>
      </c>
      <c r="K10" s="14">
        <f t="shared" ref="K10:K14" si="0">+J10</f>
        <v>13.142857142857142</v>
      </c>
    </row>
    <row r="11" spans="2:15" x14ac:dyDescent="0.35">
      <c r="B11" s="7">
        <f t="shared" ref="B11:B48" si="1">B10+1</f>
        <v>3</v>
      </c>
      <c r="C11" s="4" t="s">
        <v>105</v>
      </c>
      <c r="D11" s="51" t="s">
        <v>106</v>
      </c>
      <c r="E11" s="51"/>
      <c r="F11" s="51"/>
      <c r="G11" s="51"/>
      <c r="H11" s="51"/>
      <c r="I11" s="51"/>
      <c r="J11" s="14">
        <f>+'DESARROLLO HUMANO B'!O11</f>
        <v>12</v>
      </c>
      <c r="K11" s="14">
        <f t="shared" si="0"/>
        <v>12</v>
      </c>
    </row>
    <row r="12" spans="2:15" x14ac:dyDescent="0.35">
      <c r="B12" s="7">
        <f t="shared" si="1"/>
        <v>4</v>
      </c>
      <c r="C12" s="4" t="s">
        <v>107</v>
      </c>
      <c r="D12" s="51" t="s">
        <v>108</v>
      </c>
      <c r="E12" s="51"/>
      <c r="F12" s="51"/>
      <c r="G12" s="51"/>
      <c r="H12" s="51"/>
      <c r="I12" s="51"/>
      <c r="J12" s="14">
        <f>+'DESARROLLO HUMANO B'!O12</f>
        <v>11.428571428571429</v>
      </c>
      <c r="K12" s="14">
        <v>75</v>
      </c>
    </row>
    <row r="13" spans="2:15" x14ac:dyDescent="0.35">
      <c r="B13" s="7">
        <f t="shared" si="1"/>
        <v>5</v>
      </c>
      <c r="C13" s="4" t="s">
        <v>109</v>
      </c>
      <c r="D13" s="51" t="s">
        <v>110</v>
      </c>
      <c r="E13" s="51"/>
      <c r="F13" s="51"/>
      <c r="G13" s="51"/>
      <c r="H13" s="51"/>
      <c r="I13" s="51"/>
      <c r="J13" s="14">
        <f>+'DESARROLLO HUMANO B'!O13</f>
        <v>10.285714285714286</v>
      </c>
      <c r="K13" s="14">
        <v>75</v>
      </c>
    </row>
    <row r="14" spans="2:15" x14ac:dyDescent="0.35">
      <c r="B14" s="7">
        <f t="shared" si="1"/>
        <v>6</v>
      </c>
      <c r="C14" s="4" t="s">
        <v>111</v>
      </c>
      <c r="D14" s="51" t="s">
        <v>112</v>
      </c>
      <c r="E14" s="51"/>
      <c r="F14" s="51"/>
      <c r="G14" s="51"/>
      <c r="H14" s="51"/>
      <c r="I14" s="51"/>
      <c r="J14" s="14">
        <f>+'DESARROLLO HUMANO B'!O14</f>
        <v>12</v>
      </c>
      <c r="K14" s="14">
        <f t="shared" si="0"/>
        <v>12</v>
      </c>
    </row>
    <row r="15" spans="2:15" x14ac:dyDescent="0.35">
      <c r="B15" s="7">
        <f t="shared" si="1"/>
        <v>7</v>
      </c>
      <c r="C15" s="4" t="s">
        <v>113</v>
      </c>
      <c r="D15" s="51" t="s">
        <v>114</v>
      </c>
      <c r="E15" s="51"/>
      <c r="F15" s="51"/>
      <c r="G15" s="51"/>
      <c r="H15" s="51"/>
      <c r="I15" s="51"/>
      <c r="J15" s="14">
        <f>+'DESARROLLO HUMANO B'!O15</f>
        <v>7.4285714285714288</v>
      </c>
      <c r="K15" s="5">
        <v>70</v>
      </c>
    </row>
    <row r="16" spans="2:15" x14ac:dyDescent="0.35">
      <c r="B16" s="7">
        <f t="shared" si="1"/>
        <v>8</v>
      </c>
      <c r="C16" s="4" t="s">
        <v>115</v>
      </c>
      <c r="D16" s="51" t="s">
        <v>116</v>
      </c>
      <c r="E16" s="51"/>
      <c r="F16" s="51"/>
      <c r="G16" s="51"/>
      <c r="H16" s="51"/>
      <c r="I16" s="51"/>
      <c r="J16" s="14">
        <f>+'DESARROLLO HUMANO B'!O16</f>
        <v>14.285714285714286</v>
      </c>
      <c r="K16" s="5">
        <v>70</v>
      </c>
    </row>
    <row r="17" spans="2:11" x14ac:dyDescent="0.35">
      <c r="B17" s="7">
        <f t="shared" si="1"/>
        <v>9</v>
      </c>
      <c r="C17" s="4" t="s">
        <v>117</v>
      </c>
      <c r="D17" s="51" t="s">
        <v>118</v>
      </c>
      <c r="E17" s="51"/>
      <c r="F17" s="51"/>
      <c r="G17" s="51"/>
      <c r="H17" s="51"/>
      <c r="I17" s="51"/>
      <c r="J17" s="14">
        <f>+'DESARROLLO HUMANO B'!O17</f>
        <v>10.285714285714286</v>
      </c>
      <c r="K17" s="14">
        <f>+J17</f>
        <v>10.285714285714286</v>
      </c>
    </row>
    <row r="18" spans="2:11" x14ac:dyDescent="0.35">
      <c r="B18" s="7">
        <f t="shared" si="1"/>
        <v>10</v>
      </c>
      <c r="C18" s="4" t="s">
        <v>119</v>
      </c>
      <c r="D18" s="51" t="s">
        <v>120</v>
      </c>
      <c r="E18" s="51"/>
      <c r="F18" s="51"/>
      <c r="G18" s="51"/>
      <c r="H18" s="51"/>
      <c r="I18" s="51"/>
      <c r="J18" s="14">
        <f>+'DESARROLLO HUMANO B'!O18</f>
        <v>10.285714285714286</v>
      </c>
      <c r="K18" s="14">
        <f t="shared" ref="K18:K26" si="2">+J18</f>
        <v>10.285714285714286</v>
      </c>
    </row>
    <row r="19" spans="2:11" x14ac:dyDescent="0.35">
      <c r="B19" s="7">
        <f t="shared" si="1"/>
        <v>11</v>
      </c>
      <c r="C19" s="4" t="s">
        <v>121</v>
      </c>
      <c r="D19" s="51" t="s">
        <v>122</v>
      </c>
      <c r="E19" s="51"/>
      <c r="F19" s="51"/>
      <c r="G19" s="51"/>
      <c r="H19" s="51"/>
      <c r="I19" s="51"/>
      <c r="J19" s="14">
        <f>+'DESARROLLO HUMANO B'!O19</f>
        <v>11.428571428571429</v>
      </c>
      <c r="K19" s="14">
        <v>80</v>
      </c>
    </row>
    <row r="20" spans="2:11" x14ac:dyDescent="0.35">
      <c r="B20" s="7">
        <f t="shared" si="1"/>
        <v>12</v>
      </c>
      <c r="C20" s="4" t="s">
        <v>123</v>
      </c>
      <c r="D20" s="51" t="s">
        <v>124</v>
      </c>
      <c r="E20" s="51"/>
      <c r="F20" s="51"/>
      <c r="G20" s="51"/>
      <c r="H20" s="51"/>
      <c r="I20" s="51"/>
      <c r="J20" s="14">
        <f>+'DESARROLLO HUMANO B'!O20</f>
        <v>11.428571428571429</v>
      </c>
      <c r="K20" s="14">
        <f t="shared" si="2"/>
        <v>11.428571428571429</v>
      </c>
    </row>
    <row r="21" spans="2:11" x14ac:dyDescent="0.35">
      <c r="B21" s="7">
        <f t="shared" si="1"/>
        <v>13</v>
      </c>
      <c r="C21" s="4" t="s">
        <v>125</v>
      </c>
      <c r="D21" s="51" t="s">
        <v>126</v>
      </c>
      <c r="E21" s="51"/>
      <c r="F21" s="51"/>
      <c r="G21" s="51"/>
      <c r="H21" s="51"/>
      <c r="I21" s="51"/>
      <c r="J21" s="14">
        <f>+'DESARROLLO HUMANO B'!O21</f>
        <v>0.14285714285714285</v>
      </c>
      <c r="K21" s="14">
        <f t="shared" si="2"/>
        <v>0.14285714285714285</v>
      </c>
    </row>
    <row r="22" spans="2:11" x14ac:dyDescent="0.35">
      <c r="B22" s="7">
        <f t="shared" si="1"/>
        <v>14</v>
      </c>
      <c r="C22" s="4" t="s">
        <v>127</v>
      </c>
      <c r="D22" s="51" t="s">
        <v>128</v>
      </c>
      <c r="E22" s="51"/>
      <c r="F22" s="51"/>
      <c r="G22" s="51"/>
      <c r="H22" s="51"/>
      <c r="I22" s="51"/>
      <c r="J22" s="14">
        <f>+'DESARROLLO HUMANO B'!O22</f>
        <v>13.142857142857142</v>
      </c>
      <c r="K22" s="14">
        <f t="shared" si="2"/>
        <v>13.142857142857142</v>
      </c>
    </row>
    <row r="23" spans="2:11" x14ac:dyDescent="0.35">
      <c r="B23" s="7">
        <f t="shared" si="1"/>
        <v>15</v>
      </c>
      <c r="C23" s="4" t="s">
        <v>129</v>
      </c>
      <c r="D23" s="51" t="s">
        <v>130</v>
      </c>
      <c r="E23" s="51"/>
      <c r="F23" s="51"/>
      <c r="G23" s="51"/>
      <c r="H23" s="51"/>
      <c r="I23" s="51"/>
      <c r="J23" s="14">
        <f>+'DESARROLLO HUMANO B'!O23</f>
        <v>13.142857142857142</v>
      </c>
      <c r="K23" s="14">
        <f t="shared" si="2"/>
        <v>13.142857142857142</v>
      </c>
    </row>
    <row r="24" spans="2:11" x14ac:dyDescent="0.35">
      <c r="B24" s="7">
        <f t="shared" si="1"/>
        <v>16</v>
      </c>
      <c r="C24" s="4" t="s">
        <v>131</v>
      </c>
      <c r="D24" s="51" t="s">
        <v>132</v>
      </c>
      <c r="E24" s="51"/>
      <c r="F24" s="51"/>
      <c r="G24" s="51"/>
      <c r="H24" s="51"/>
      <c r="I24" s="51"/>
      <c r="J24" s="14">
        <f>+'DESARROLLO HUMANO B'!O24</f>
        <v>7.7142857142857144</v>
      </c>
      <c r="K24" s="14">
        <f t="shared" si="2"/>
        <v>7.7142857142857144</v>
      </c>
    </row>
    <row r="25" spans="2:11" x14ac:dyDescent="0.35">
      <c r="B25" s="7">
        <f t="shared" si="1"/>
        <v>17</v>
      </c>
      <c r="C25" s="4" t="s">
        <v>133</v>
      </c>
      <c r="D25" s="51" t="s">
        <v>134</v>
      </c>
      <c r="E25" s="51"/>
      <c r="F25" s="51"/>
      <c r="G25" s="51"/>
      <c r="H25" s="51"/>
      <c r="I25" s="51"/>
      <c r="J25" s="14">
        <f>+'DESARROLLO HUMANO B'!O25</f>
        <v>0</v>
      </c>
      <c r="K25" s="14">
        <f t="shared" si="2"/>
        <v>0</v>
      </c>
    </row>
    <row r="26" spans="2:11" x14ac:dyDescent="0.35">
      <c r="B26" s="7">
        <f t="shared" si="1"/>
        <v>18</v>
      </c>
      <c r="C26" s="4" t="s">
        <v>135</v>
      </c>
      <c r="D26" s="51" t="s">
        <v>136</v>
      </c>
      <c r="E26" s="51"/>
      <c r="F26" s="51"/>
      <c r="G26" s="51"/>
      <c r="H26" s="51"/>
      <c r="I26" s="51"/>
      <c r="J26" s="14">
        <f>+'DESARROLLO HUMANO B'!O26</f>
        <v>12</v>
      </c>
      <c r="K26" s="14">
        <f t="shared" si="2"/>
        <v>12</v>
      </c>
    </row>
    <row r="27" spans="2:11" x14ac:dyDescent="0.35">
      <c r="B27" s="7">
        <f t="shared" si="1"/>
        <v>19</v>
      </c>
      <c r="C27" s="7"/>
      <c r="D27" s="41"/>
      <c r="E27" s="41"/>
      <c r="F27" s="41"/>
      <c r="G27" s="41"/>
      <c r="H27" s="41"/>
      <c r="I27" s="41"/>
      <c r="J27" s="14"/>
      <c r="K27" s="5"/>
    </row>
    <row r="28" spans="2:11" x14ac:dyDescent="0.35">
      <c r="B28" s="7">
        <f t="shared" si="1"/>
        <v>20</v>
      </c>
      <c r="C28" s="7"/>
      <c r="D28" s="41"/>
      <c r="E28" s="41"/>
      <c r="F28" s="41"/>
      <c r="G28" s="41"/>
      <c r="H28" s="41"/>
      <c r="I28" s="41"/>
      <c r="J28" s="14"/>
      <c r="K28" s="5"/>
    </row>
    <row r="29" spans="2:11" x14ac:dyDescent="0.35">
      <c r="B29" s="7">
        <f t="shared" si="1"/>
        <v>21</v>
      </c>
      <c r="C29" s="7"/>
      <c r="D29" s="41"/>
      <c r="E29" s="41"/>
      <c r="F29" s="41"/>
      <c r="G29" s="41"/>
      <c r="H29" s="41"/>
      <c r="I29" s="41"/>
      <c r="J29" s="14"/>
      <c r="K29" s="5"/>
    </row>
    <row r="30" spans="2:11" x14ac:dyDescent="0.35">
      <c r="B30" s="7">
        <f t="shared" si="1"/>
        <v>22</v>
      </c>
      <c r="C30" s="7"/>
      <c r="D30" s="41"/>
      <c r="E30" s="41"/>
      <c r="F30" s="41"/>
      <c r="G30" s="41"/>
      <c r="H30" s="41"/>
      <c r="I30" s="41"/>
      <c r="J30" s="14"/>
      <c r="K30" s="5"/>
    </row>
    <row r="31" spans="2:11" x14ac:dyDescent="0.35">
      <c r="B31" s="7">
        <f t="shared" si="1"/>
        <v>23</v>
      </c>
      <c r="C31" s="7"/>
      <c r="D31" s="41"/>
      <c r="E31" s="41"/>
      <c r="F31" s="41"/>
      <c r="G31" s="41"/>
      <c r="H31" s="41"/>
      <c r="I31" s="41"/>
      <c r="J31" s="14"/>
      <c r="K31" s="5"/>
    </row>
    <row r="32" spans="2:11" x14ac:dyDescent="0.35">
      <c r="B32" s="7">
        <f t="shared" si="1"/>
        <v>24</v>
      </c>
      <c r="C32" s="7"/>
      <c r="D32" s="41"/>
      <c r="E32" s="41"/>
      <c r="F32" s="41"/>
      <c r="G32" s="41"/>
      <c r="H32" s="41"/>
      <c r="I32" s="41"/>
      <c r="J32" s="14"/>
      <c r="K32" s="5"/>
    </row>
    <row r="33" spans="2:11" x14ac:dyDescent="0.35">
      <c r="B33" s="7">
        <f t="shared" si="1"/>
        <v>25</v>
      </c>
      <c r="C33" s="7"/>
      <c r="D33" s="41"/>
      <c r="E33" s="41"/>
      <c r="F33" s="41"/>
      <c r="G33" s="41"/>
      <c r="H33" s="41"/>
      <c r="I33" s="41"/>
      <c r="J33" s="14"/>
      <c r="K33" s="5"/>
    </row>
    <row r="34" spans="2:11" x14ac:dyDescent="0.35">
      <c r="B34" s="7">
        <f t="shared" si="1"/>
        <v>26</v>
      </c>
      <c r="C34" s="7"/>
      <c r="D34" s="41"/>
      <c r="E34" s="41"/>
      <c r="F34" s="41"/>
      <c r="G34" s="41"/>
      <c r="H34" s="41"/>
      <c r="I34" s="41"/>
      <c r="J34" s="14"/>
      <c r="K34" s="5"/>
    </row>
    <row r="35" spans="2:11" x14ac:dyDescent="0.35">
      <c r="B35" s="7">
        <f t="shared" si="1"/>
        <v>27</v>
      </c>
      <c r="C35" s="7"/>
      <c r="D35" s="41"/>
      <c r="E35" s="41"/>
      <c r="F35" s="41"/>
      <c r="G35" s="41"/>
      <c r="H35" s="41"/>
      <c r="I35" s="41"/>
      <c r="J35" s="14"/>
      <c r="K35" s="5"/>
    </row>
    <row r="36" spans="2:11" x14ac:dyDescent="0.35">
      <c r="B36" s="7">
        <f t="shared" si="1"/>
        <v>28</v>
      </c>
      <c r="C36" s="7"/>
      <c r="D36" s="41"/>
      <c r="E36" s="41"/>
      <c r="F36" s="41"/>
      <c r="G36" s="41"/>
      <c r="H36" s="41"/>
      <c r="I36" s="41"/>
      <c r="J36" s="14"/>
      <c r="K36" s="5"/>
    </row>
    <row r="37" spans="2:11" x14ac:dyDescent="0.35">
      <c r="B37" s="7">
        <f t="shared" si="1"/>
        <v>29</v>
      </c>
      <c r="C37" s="7"/>
      <c r="D37" s="41"/>
      <c r="E37" s="41"/>
      <c r="F37" s="41"/>
      <c r="G37" s="41"/>
      <c r="H37" s="41"/>
      <c r="I37" s="41"/>
      <c r="J37" s="14"/>
      <c r="K37" s="5"/>
    </row>
    <row r="38" spans="2:11" x14ac:dyDescent="0.35">
      <c r="B38" s="7">
        <f t="shared" si="1"/>
        <v>30</v>
      </c>
      <c r="C38" s="7"/>
      <c r="D38" s="41"/>
      <c r="E38" s="41"/>
      <c r="F38" s="41"/>
      <c r="G38" s="41"/>
      <c r="H38" s="41"/>
      <c r="I38" s="41"/>
      <c r="J38" s="14"/>
      <c r="K38" s="5"/>
    </row>
    <row r="39" spans="2:11" x14ac:dyDescent="0.35">
      <c r="B39" s="7">
        <f t="shared" si="1"/>
        <v>31</v>
      </c>
      <c r="C39" s="7"/>
      <c r="D39" s="41"/>
      <c r="E39" s="41"/>
      <c r="F39" s="41"/>
      <c r="G39" s="41"/>
      <c r="H39" s="41"/>
      <c r="I39" s="41"/>
      <c r="J39" s="14"/>
      <c r="K39" s="5"/>
    </row>
    <row r="40" spans="2:11" x14ac:dyDescent="0.35">
      <c r="B40" s="7">
        <f t="shared" si="1"/>
        <v>32</v>
      </c>
      <c r="C40" s="7"/>
      <c r="D40" s="41"/>
      <c r="E40" s="41"/>
      <c r="F40" s="41"/>
      <c r="G40" s="41"/>
      <c r="H40" s="41"/>
      <c r="I40" s="41"/>
      <c r="J40" s="14"/>
      <c r="K40" s="5"/>
    </row>
    <row r="41" spans="2:11" x14ac:dyDescent="0.35">
      <c r="B41" s="7">
        <f t="shared" si="1"/>
        <v>33</v>
      </c>
      <c r="C41" s="7"/>
      <c r="D41" s="41"/>
      <c r="E41" s="41"/>
      <c r="F41" s="41"/>
      <c r="G41" s="41"/>
      <c r="H41" s="41"/>
      <c r="I41" s="41"/>
      <c r="J41" s="14"/>
      <c r="K41" s="5"/>
    </row>
    <row r="42" spans="2:11" x14ac:dyDescent="0.35">
      <c r="B42" s="7">
        <f t="shared" si="1"/>
        <v>34</v>
      </c>
      <c r="C42" s="7"/>
      <c r="D42" s="41"/>
      <c r="E42" s="41"/>
      <c r="F42" s="41"/>
      <c r="G42" s="41"/>
      <c r="H42" s="41"/>
      <c r="I42" s="41"/>
      <c r="J42" s="14"/>
      <c r="K42" s="5"/>
    </row>
    <row r="43" spans="2:11" x14ac:dyDescent="0.35">
      <c r="B43" s="7">
        <f t="shared" si="1"/>
        <v>35</v>
      </c>
      <c r="C43" s="7"/>
      <c r="D43" s="41"/>
      <c r="E43" s="41"/>
      <c r="F43" s="41"/>
      <c r="G43" s="41"/>
      <c r="H43" s="41"/>
      <c r="I43" s="41"/>
      <c r="J43" s="14"/>
      <c r="K43" s="5"/>
    </row>
    <row r="44" spans="2:11" x14ac:dyDescent="0.35">
      <c r="B44" s="7">
        <f t="shared" si="1"/>
        <v>36</v>
      </c>
      <c r="C44" s="7"/>
      <c r="D44" s="41"/>
      <c r="E44" s="41"/>
      <c r="F44" s="41"/>
      <c r="G44" s="41"/>
      <c r="H44" s="41"/>
      <c r="I44" s="41"/>
      <c r="J44" s="14"/>
      <c r="K44" s="5"/>
    </row>
    <row r="45" spans="2:11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14"/>
      <c r="K45" s="5"/>
    </row>
    <row r="46" spans="2:11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14"/>
      <c r="K46" s="5"/>
    </row>
    <row r="47" spans="2:11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14"/>
      <c r="K47" s="5"/>
    </row>
    <row r="48" spans="2:11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14"/>
      <c r="K48" s="5"/>
    </row>
    <row r="49" spans="3:11" x14ac:dyDescent="0.35">
      <c r="C49" s="36"/>
      <c r="D49" s="36"/>
      <c r="E49" s="1"/>
    </row>
    <row r="50" spans="3:11" x14ac:dyDescent="0.35">
      <c r="C50" s="36"/>
      <c r="D50" s="36"/>
      <c r="E50" s="1"/>
      <c r="H50" s="39" t="s">
        <v>17</v>
      </c>
      <c r="I50" s="39"/>
      <c r="J50" s="5">
        <f>COUNTIF(K9:K48,"&gt;=70")</f>
        <v>5</v>
      </c>
      <c r="K50" s="1"/>
    </row>
    <row r="51" spans="3:11" x14ac:dyDescent="0.35">
      <c r="C51" s="36"/>
      <c r="D51" s="36"/>
      <c r="E51" s="10"/>
      <c r="H51" s="39" t="s">
        <v>18</v>
      </c>
      <c r="I51" s="39"/>
      <c r="J51" s="5">
        <f>COUNTIF(K9:K48,"&lt;70")</f>
        <v>13</v>
      </c>
      <c r="K51" s="1"/>
    </row>
    <row r="52" spans="3:11" x14ac:dyDescent="0.35">
      <c r="C52" s="36"/>
      <c r="D52" s="36"/>
      <c r="E52" s="36"/>
      <c r="H52" s="39" t="s">
        <v>19</v>
      </c>
      <c r="I52" s="39"/>
      <c r="J52" s="5">
        <f>COUNT(J9:J48)</f>
        <v>18</v>
      </c>
      <c r="K52" s="1"/>
    </row>
    <row r="53" spans="3:11" x14ac:dyDescent="0.35">
      <c r="C53" s="36"/>
      <c r="D53" s="36"/>
      <c r="E53" s="1"/>
      <c r="H53" s="37" t="s">
        <v>14</v>
      </c>
      <c r="I53" s="37"/>
      <c r="J53" s="11">
        <f>J50/J52</f>
        <v>0.27777777777777779</v>
      </c>
      <c r="K53" s="17"/>
    </row>
    <row r="54" spans="3:11" x14ac:dyDescent="0.35">
      <c r="C54" s="36"/>
      <c r="D54" s="36"/>
      <c r="E54" s="1"/>
      <c r="H54" s="37" t="s">
        <v>15</v>
      </c>
      <c r="I54" s="37"/>
      <c r="J54" s="11">
        <f>J51/J52</f>
        <v>0.72222222222222221</v>
      </c>
      <c r="K54" s="18"/>
    </row>
    <row r="55" spans="3:11" x14ac:dyDescent="0.35">
      <c r="C55" s="36"/>
      <c r="D55" s="36"/>
      <c r="E55" s="10"/>
    </row>
    <row r="56" spans="3:11" x14ac:dyDescent="0.35">
      <c r="C56" s="1"/>
      <c r="D56" s="1"/>
      <c r="E56" s="10"/>
    </row>
    <row r="58" spans="3:11" x14ac:dyDescent="0.35">
      <c r="J58" s="36"/>
      <c r="K58" s="36"/>
    </row>
    <row r="59" spans="3:11" x14ac:dyDescent="0.35">
      <c r="J59" s="45"/>
      <c r="K59" s="45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 INV</vt:lpstr>
      <vt:lpstr>DESARROLLO HUMANO B</vt:lpstr>
      <vt:lpstr>DESARROLLO HUMANO C</vt:lpstr>
      <vt:lpstr>FINAL 107-A</vt:lpstr>
      <vt:lpstr>FINAL 107-B</vt:lpstr>
      <vt:lpstr>FINAL 107-C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DINORAH MARTINEZ PELAYO</cp:lastModifiedBy>
  <cp:lastPrinted>2023-03-14T22:59:01Z</cp:lastPrinted>
  <dcterms:created xsi:type="dcterms:W3CDTF">2023-03-14T19:16:59Z</dcterms:created>
  <dcterms:modified xsi:type="dcterms:W3CDTF">2023-11-08T23:15:00Z</dcterms:modified>
</cp:coreProperties>
</file>