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1B35E4F6-5501-4452-B832-147E30FE968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2" l="1"/>
  <c r="I16" i="22"/>
  <c r="L15" i="22"/>
  <c r="I15" i="22"/>
  <c r="L14" i="22"/>
  <c r="I14" i="22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B10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37" i="22"/>
  <c r="L8" i="22"/>
  <c r="H8" i="22"/>
  <c r="E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<sst xmlns="http://schemas.openxmlformats.org/spreadsheetml/2006/main" count="185" uniqueCount="47">
  <si>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</si>
  <si>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</si>
  <si>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</si>
  <si>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</si>
  <si>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</si>
  <si>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</si>
  <si>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</si>
  <si>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</si>
  <si>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</si>
  <si>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</si>
  <si>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</si>
  <si>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</si>
  <si>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</si>
  <si>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</si>
  <si>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</si>
  <si>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</si>
  <si>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</si>
  <si>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</si>
  <si>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</si>
  <si>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</si>
  <si>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</si>
  <si>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</si>
  <si>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</si>
  <si>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</si>
  <si>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</si>
  <si>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</si>
  <si>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</si>
  <si>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</si>
  <si>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</si>
  <si>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</si>
  <si>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</si>
  <si>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</si>
  <si>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</si>
  <si>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</si>
  <si>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</si>
  <si>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IGEM</t>
  </si>
  <si>
    <t>SEPTIEMBRE 2023-ENERO 2024</t>
  </si>
  <si>
    <t>ALGEBRA LINEAL</t>
  </si>
  <si>
    <t>ING. MIGUEL REYES FISCAL</t>
  </si>
  <si>
    <t>FUNDAMENTOS DE FISICA</t>
  </si>
  <si>
    <t>107B</t>
  </si>
  <si>
    <t>MATEMATICAS APLICADA A LA ADMINISTRACION</t>
  </si>
  <si>
    <t>105B</t>
  </si>
  <si>
    <t>LADM</t>
  </si>
  <si>
    <t>307B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</si>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</sst>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39</v>
      </c>
      <c r="B14" s="9" t="s">
        <v>21</v>
      </c>
      <c r="C14" s="9" t="s">
        <v>40</v>
      </c>
      <c r="D14" s="9" t="s">
        <v>35</v>
      </c>
      <c r="E14" s="9">
        <v>27</v>
      </c>
      <c r="F14" s="9">
        <v>25</v>
      </c>
      <c r="G14" s="9"/>
      <c r="H14" s="10">
        <f t="shared" ref="H14:H16" si="0">F14/E14</f>
        <v>0.92592592592592593</v>
      </c>
      <c r="I14" s="9">
        <f t="shared" ref="I14:I16" si="1">(E14-SUM(F14:G14))-K14</f>
        <v>2</v>
      </c>
      <c r="J14" s="10">
        <f t="shared" ref="J14:J16" si="2">I14/E14</f>
        <v>7.407407407407407E-2</v>
      </c>
      <c r="K14" s="9">
        <v>0</v>
      </c>
      <c r="L14" s="10">
        <f t="shared" ref="L14:L16" si="3">K14/E14</f>
        <v>0</v>
      </c>
      <c r="M14" s="9">
        <v>81</v>
      </c>
      <c r="N14" s="15">
        <v>0.74</v>
      </c>
    </row>
    <row r="15" spans="1:14" s="11" customFormat="1" ht="26.4" x14ac:dyDescent="0.25">
      <c r="A15" s="8" t="s">
        <v>41</v>
      </c>
      <c r="B15" s="9" t="s">
        <v>21</v>
      </c>
      <c r="C15" s="9" t="s">
        <v>42</v>
      </c>
      <c r="D15" s="9" t="s">
        <v>43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>
        <v>0</v>
      </c>
      <c r="L15" s="10">
        <f t="shared" si="3"/>
        <v>0</v>
      </c>
      <c r="M15" s="9">
        <v>55</v>
      </c>
      <c r="N15" s="15">
        <v>0.73</v>
      </c>
    </row>
    <row r="16" spans="1:14" s="11" customFormat="1" x14ac:dyDescent="0.25">
      <c r="A16" s="8" t="s">
        <v>37</v>
      </c>
      <c r="B16" s="9" t="s">
        <v>21</v>
      </c>
      <c r="C16" s="9" t="s">
        <v>44</v>
      </c>
      <c r="D16" s="9" t="s">
        <v>35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79</v>
      </c>
      <c r="N16" s="15">
        <v>0.44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ref="I15:I28" si="4">(E28-SUM(F28:G28))-K28</f>
        <v>10</v>
      </c>
      <c r="J28" s="18">
        <f t="shared" ref="J28" si="5">I28/E28</f>
        <v>0.13333333333333333</v>
      </c>
      <c r="K28" s="17">
        <f>SUM(K14:K27)</f>
        <v>0</v>
      </c>
      <c r="L28" s="18">
        <f t="shared" ref="L15:L28" si="6">K28/E28</f>
        <v>0</v>
      </c>
      <c r="M28" s="17">
        <f>AVERAGE(M14:M27)</f>
        <v>71.666666666666671</v>
      </c>
      <c r="N28" s="19">
        <f>AVERAGE(N14:N27)</f>
        <v>0.6366666666666666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39</v>
      </c>
      <c r="B14" s="9" t="s">
        <v>21</v>
      </c>
      <c r="C14" s="9" t="s">
        <v>40</v>
      </c>
      <c r="D14" s="9" t="s">
        <v>35</v>
      </c>
      <c r="E14" s="9">
        <v>27</v>
      </c>
      <c r="F14" s="9">
        <v>25</v>
      </c>
      <c r="G14" s="9"/>
      <c r="H14" s="10"/>
      <c r="I14" s="9">
        <f t="shared" ref="I14:I16" si="0">(E14-SUM(F14:G14))-K14</f>
        <v>2</v>
      </c>
      <c r="J14" s="10"/>
      <c r="K14" s="9">
        <v>0</v>
      </c>
      <c r="L14" s="10">
        <f t="shared" ref="L14:L16" si="1">K14/E14</f>
        <v>0</v>
      </c>
      <c r="M14" s="9">
        <v>81</v>
      </c>
      <c r="N14" s="15">
        <v>0.89</v>
      </c>
    </row>
    <row r="15" spans="1:14" s="11" customFormat="1" ht="26.4" x14ac:dyDescent="0.25">
      <c r="A15" s="8" t="s">
        <v>41</v>
      </c>
      <c r="B15" s="9" t="s">
        <v>21</v>
      </c>
      <c r="C15" s="9" t="s">
        <v>42</v>
      </c>
      <c r="D15" s="9" t="s">
        <v>43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0.47</v>
      </c>
    </row>
    <row r="16" spans="1:14" s="11" customFormat="1" x14ac:dyDescent="0.25">
      <c r="A16" s="8" t="s">
        <v>37</v>
      </c>
      <c r="B16" s="9" t="s">
        <v>21</v>
      </c>
      <c r="C16" s="9" t="s">
        <v>44</v>
      </c>
      <c r="D16" s="9" t="s">
        <v>35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82</v>
      </c>
      <c r="N16" s="15">
        <v>0.33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FISICA</v>
      </c>
      <c r="B14" s="9"/>
      <c r="C14" s="9" t="str">
        <f>'1'!C14</f>
        <v>107B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MATEMATICAS APLICADA A LA ADMINISTRACION</v>
      </c>
      <c r="B15" s="9"/>
      <c r="C15" s="9" t="str">
        <f>'1'!C15</f>
        <v>105B</v>
      </c>
      <c r="D15" s="9" t="str">
        <f>'1'!D15</f>
        <v>LADM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ALGEBRA LINEAL</v>
      </c>
      <c r="B16" s="9"/>
      <c r="C16" s="9" t="str">
        <f>'1'!C16</f>
        <v>307B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FISICA</v>
      </c>
      <c r="B14" s="9"/>
      <c r="C14" s="9" t="str">
        <f>'1'!C14</f>
        <v>107B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MATEMATICAS APLICADA A LA ADMINISTRACION</v>
      </c>
      <c r="B15" s="9"/>
      <c r="C15" s="9" t="str">
        <f>'1'!C15</f>
        <v>105B</v>
      </c>
      <c r="D15" s="9" t="str">
        <f>'1'!D15</f>
        <v>LADM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ALGEBRA LINEAL</v>
      </c>
      <c r="B16" s="9"/>
      <c r="C16" s="9" t="str">
        <f>'1'!C16</f>
        <v>307B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ING. MIGUEL REYES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FUNDAMENTOS DE FISICA</v>
      </c>
      <c r="B14" s="9"/>
      <c r="C14" s="9" t="str">
        <f>'1'!C14</f>
        <v>107B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MATEMATICAS APLICADA A LA ADMINISTRACION</v>
      </c>
      <c r="B15" s="9"/>
      <c r="C15" s="9" t="str">
        <f>'1'!C15</f>
        <v>105B</v>
      </c>
      <c r="D15" s="9" t="str">
        <f>'1'!D15</f>
        <v>LADM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ALGEBRA LINEAL</v>
      </c>
      <c r="B16" s="9"/>
      <c r="C16" s="9" t="str">
        <f>'1'!C16</f>
        <v>307B</v>
      </c>
      <c r="D16" s="9" t="str">
        <f>'1'!D16</f>
        <v>IGEM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2023-11-03T00:11:03Z</dcterms:modified>
  <cp:category/>
  <cp:contentStatus/>
</cp:coreProperties>
</file>