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MRF\"/>
    </mc:Choice>
  </mc:AlternateContent>
  <xr:revisionPtr revIDLastSave="0" documentId="8_{FF312D7C-018F-45D0-89A4-364DF2A01B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 " sheetId="11" r:id="rId2"/>
    <sheet name="3" sheetId="12" r:id="rId3"/>
  </sheets>
  <definedNames>
    <definedName name="_xlnm.Print_Area" localSheetId="0">'1'!$A$1:$N$37</definedName>
    <definedName name="_xlnm.Print_Area" localSheetId="1">'2 '!$A$1:$N$37</definedName>
    <definedName name="_xlnm.Print_Area" localSheetId="2">'3'!$A$1:$N$37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2" l="1"/>
  <c r="N28" i="12"/>
  <c r="M28" i="12"/>
  <c r="K28" i="12"/>
  <c r="G28" i="12"/>
  <c r="F28" i="12"/>
  <c r="E28" i="12"/>
  <c r="L16" i="12"/>
  <c r="I16" i="12"/>
  <c r="L15" i="12"/>
  <c r="I15" i="12"/>
  <c r="L14" i="12"/>
  <c r="I14" i="12"/>
  <c r="B37" i="11"/>
  <c r="N28" i="11"/>
  <c r="M28" i="11"/>
  <c r="K28" i="11"/>
  <c r="G28" i="11"/>
  <c r="F28" i="11"/>
  <c r="E28" i="11"/>
  <c r="L27" i="11"/>
  <c r="I27" i="11"/>
  <c r="J27" i="11" s="1"/>
  <c r="H27" i="11"/>
  <c r="L26" i="11"/>
  <c r="I26" i="11"/>
  <c r="J26" i="11" s="1"/>
  <c r="H26" i="11"/>
  <c r="L25" i="11"/>
  <c r="I25" i="11"/>
  <c r="J25" i="11" s="1"/>
  <c r="H25" i="11"/>
  <c r="L24" i="11"/>
  <c r="J24" i="11"/>
  <c r="I24" i="11"/>
  <c r="H24" i="11"/>
  <c r="L23" i="11"/>
  <c r="I23" i="11"/>
  <c r="J23" i="11" s="1"/>
  <c r="H23" i="11"/>
  <c r="L22" i="11"/>
  <c r="I22" i="11"/>
  <c r="J22" i="11" s="1"/>
  <c r="H22" i="11"/>
  <c r="L21" i="11"/>
  <c r="I21" i="11"/>
  <c r="J21" i="11" s="1"/>
  <c r="H21" i="11"/>
  <c r="L20" i="11"/>
  <c r="J20" i="11"/>
  <c r="I20" i="11"/>
  <c r="H20" i="11"/>
  <c r="L19" i="11"/>
  <c r="I19" i="11"/>
  <c r="J19" i="11" s="1"/>
  <c r="H19" i="11"/>
  <c r="L18" i="11"/>
  <c r="I18" i="11"/>
  <c r="J18" i="11" s="1"/>
  <c r="H18" i="11"/>
  <c r="L17" i="11"/>
  <c r="I17" i="11"/>
  <c r="J17" i="11" s="1"/>
  <c r="H17" i="11"/>
  <c r="L16" i="11"/>
  <c r="I16" i="11"/>
  <c r="J16" i="11" s="1"/>
  <c r="H16" i="11"/>
  <c r="L15" i="11"/>
  <c r="I15" i="11"/>
  <c r="J15" i="11" s="1"/>
  <c r="H15" i="11"/>
  <c r="L14" i="11"/>
  <c r="I14" i="11"/>
  <c r="J14" i="11" s="1"/>
  <c r="H14" i="11"/>
  <c r="H28" i="12" l="1"/>
  <c r="L28" i="11"/>
  <c r="L28" i="12"/>
  <c r="I28" i="12"/>
  <c r="J28" i="12" s="1"/>
  <c r="I28" i="11"/>
  <c r="J28" i="11" s="1"/>
  <c r="H28" i="1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4D0518F-8A4F-4C26-8502-A7292F68F7D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B683191-040A-4A0F-9C6F-8334A425AF3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<sst xmlns="http://schemas.openxmlformats.org/spreadsheetml/2006/main" count="147" uniqueCount="46">
  <si>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</si>
  <si>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</si>
  <si>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</si>
  <si>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</si>
  <si>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</si>
  <si>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</si>
  <si>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</si>
  <si>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</si>
  <si>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</si>
  <si>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</si>
  <si>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</si>
  <si>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</si>
  <si>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</si>
  <si>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</si>
  <si>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</si>
  <si>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</si>
  <si>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</si>
  <si>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</si>
  <si>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</si>
  <si>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</si>
  <si>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</si>
  <si>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</si>
  <si>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</si>
  <si>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</si>
  <si>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</si>
  <si>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</si>
  <si>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</si>
  <si>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</si>
  <si>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</si>
  <si>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</si>
  <si>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</si>
  <si>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</si>
  <si>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</si>
  <si>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</si>
  <si>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</si>
  <si>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FUNDAMENTOS DE FISICA</t>
  </si>
  <si>
    <t>MATEMATICAS APLICADA A LA ADMINISTRACION</t>
  </si>
  <si>
    <t>ALGEBRA LINEAL</t>
  </si>
  <si>
    <t>107B</t>
  </si>
  <si>
    <t>105B</t>
  </si>
  <si>
    <t>307B</t>
  </si>
  <si>
    <t>IGEM</t>
  </si>
  <si>
    <t>SEPTIEMBRE 2023-ENERO 2024</t>
  </si>
  <si>
    <t>2°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</si>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</sst>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167E175-E701-423D-AB83-49F973A4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8F227-C0BF-4BC9-89DC-5F5F1E0B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699FF9-91FB-46F8-BDB5-56274343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074" y="7493446"/>
          <a:ext cx="1094576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899521</xdr:colOff>
      <xdr:row>33</xdr:row>
      <xdr:rowOff>781210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940CBB-AC0A-4233-B1B9-6F93DCD397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3088" y="7402096"/>
          <a:ext cx="907204" cy="8031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EB41DFB-91C3-47DB-84EF-DD6440CE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2788B0-7746-4219-B468-4BB2A275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171" y="56031"/>
          <a:ext cx="1371279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3</v>
      </c>
      <c r="G8" s="4" t="s">
        <v>6</v>
      </c>
      <c r="H8" s="5">
        <v>3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25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f t="shared" si="1"/>
        <v>8</v>
      </c>
      <c r="J15" s="10">
        <f t="shared" si="2"/>
        <v>0.26666666666666666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65</v>
      </c>
      <c r="G28" s="17">
        <f>SUM(G14:G27)</f>
        <v>0</v>
      </c>
      <c r="H28" s="18">
        <f>SUM(F28:G28)/E28</f>
        <v>0.8666666666666667</v>
      </c>
      <c r="I28" s="17">
        <f t="shared" si="1"/>
        <v>10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ING. MIGUEL REYES FISCAL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A13A-D434-4F6A-83E3-7197CBA9DB32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43</v>
      </c>
      <c r="C8" s="32"/>
      <c r="D8" s="14" t="s">
        <v>5</v>
      </c>
      <c r="E8" s="5">
        <v>3</v>
      </c>
      <c r="G8" s="4" t="s">
        <v>6</v>
      </c>
      <c r="H8" s="5">
        <v>3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25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35</v>
      </c>
      <c r="B14" s="9" t="s">
        <v>21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>
        <f t="shared" ref="H14:H27" si="0">F14/E14</f>
        <v>0.92592592592592593</v>
      </c>
      <c r="I14" s="9">
        <f t="shared" ref="I14:I28" si="1">(E14-SUM(F14:G14))-K14</f>
        <v>2</v>
      </c>
      <c r="J14" s="10">
        <f t="shared" ref="J14:J28" si="2">I14/E14</f>
        <v>7.407407407407407E-2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6.4" x14ac:dyDescent="0.25">
      <c r="A15" s="8" t="s">
        <v>36</v>
      </c>
      <c r="B15" s="9" t="s">
        <v>21</v>
      </c>
      <c r="C15" s="9" t="s">
        <v>39</v>
      </c>
      <c r="D15" s="9" t="s">
        <v>34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73</v>
      </c>
      <c r="G28" s="17">
        <f>SUM(G14:G27)</f>
        <v>0</v>
      </c>
      <c r="H28" s="18">
        <f>SUM(F28:G28)/E28</f>
        <v>0.97333333333333338</v>
      </c>
      <c r="I28" s="17">
        <f t="shared" si="1"/>
        <v>2</v>
      </c>
      <c r="J28" s="18">
        <f t="shared" si="2"/>
        <v>2.6666666666666668E-2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ING. MIGUEL REYES FISCAL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56E8-955C-4356-A1B1-C22FC4EF52F1}">
  <sheetPr>
    <pageSetUpPr fitToPage="1"/>
  </sheetPr>
  <dimension ref="A1:R37"/>
  <sheetViews>
    <sheetView tabSelected="1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44</v>
      </c>
      <c r="C8" s="32"/>
      <c r="D8" s="14" t="s">
        <v>5</v>
      </c>
      <c r="E8" s="5">
        <v>3</v>
      </c>
      <c r="G8" s="4" t="s">
        <v>6</v>
      </c>
      <c r="H8" s="5">
        <v>3</v>
      </c>
      <c r="I8" s="31" t="s">
        <v>7</v>
      </c>
      <c r="J8" s="31"/>
      <c r="K8" s="31"/>
      <c r="L8" s="32" t="s">
        <v>42</v>
      </c>
      <c r="M8" s="32"/>
      <c r="N8" s="32"/>
    </row>
    <row r="10" spans="1:14" x14ac:dyDescent="0.25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35</v>
      </c>
      <c r="B14" s="9" t="s">
        <v>45</v>
      </c>
      <c r="C14" s="9" t="s">
        <v>38</v>
      </c>
      <c r="D14" s="9" t="s">
        <v>41</v>
      </c>
      <c r="E14" s="9">
        <v>27</v>
      </c>
      <c r="F14" s="9">
        <v>25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0.96</v>
      </c>
    </row>
    <row r="15" spans="1:14" s="11" customFormat="1" ht="26.4" x14ac:dyDescent="0.25">
      <c r="A15" s="8" t="s">
        <v>36</v>
      </c>
      <c r="B15" s="9" t="s">
        <v>45</v>
      </c>
      <c r="C15" s="9" t="s">
        <v>39</v>
      </c>
      <c r="D15" s="9" t="s">
        <v>34</v>
      </c>
      <c r="E15" s="9">
        <v>30</v>
      </c>
      <c r="F15" s="9">
        <v>19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52</v>
      </c>
      <c r="N15" s="15">
        <v>0.63</v>
      </c>
    </row>
    <row r="16" spans="1:14" s="11" customFormat="1" x14ac:dyDescent="0.25">
      <c r="A16" s="8" t="s">
        <v>37</v>
      </c>
      <c r="B16" s="9" t="s">
        <v>45</v>
      </c>
      <c r="C16" s="9" t="s">
        <v>40</v>
      </c>
      <c r="D16" s="9" t="s">
        <v>41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0.06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62</v>
      </c>
      <c r="G28" s="17">
        <f>SUM(G14:G27)</f>
        <v>0</v>
      </c>
      <c r="H28" s="18">
        <f>SUM(F28:G28)/E28</f>
        <v>0.82666666666666666</v>
      </c>
      <c r="I28" s="17">
        <f t="shared" si="0"/>
        <v>13</v>
      </c>
      <c r="J28" s="18">
        <f t="shared" ref="J14:J28" si="2">I28/E28</f>
        <v>0.17333333333333334</v>
      </c>
      <c r="K28" s="17">
        <f>SUM(K14:K27)</f>
        <v>0</v>
      </c>
      <c r="L28" s="18">
        <f t="shared" si="1"/>
        <v>0</v>
      </c>
      <c r="M28" s="17">
        <f>AVERAGE(M14:M27)</f>
        <v>73.333333333333329</v>
      </c>
      <c r="N28" s="19">
        <f>AVERAGE(N14:N27)</f>
        <v>0.54999999999999993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ING. MIGUEL REYES FISCAL</v>
      </c>
      <c r="C37" s="38"/>
      <c r="D37" s="38"/>
      <c r="E37" s="13"/>
      <c r="F37" s="13"/>
      <c r="G37" s="38" t="s">
        <v>32</v>
      </c>
      <c r="H37" s="38"/>
      <c r="I37" s="38"/>
      <c r="J37" s="3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</vt:lpstr>
      <vt:lpstr>2 </vt:lpstr>
      <vt:lpstr>3</vt:lpstr>
      <vt:lpstr>'1'!Área_de_impresión</vt:lpstr>
      <vt:lpstr>'2 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2023-12-02T00:41:39Z</dcterms:modified>
  <cp:category/>
  <cp:contentStatus/>
</cp:coreProperties>
</file>