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ROM\"/>
    </mc:Choice>
  </mc:AlternateContent>
  <xr:revisionPtr revIDLastSave="0" documentId="13_ncr:1_{D7195B14-49FF-4320-B70E-5ED29F82270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L16" i="10"/>
  <c r="L15" i="10"/>
  <c r="L14" i="10"/>
  <c r="A14" i="22"/>
  <c r="C14" i="22"/>
  <c r="D14" i="22"/>
  <c r="E14" i="22"/>
  <c r="A15" i="22"/>
  <c r="C15" i="22"/>
  <c r="D15" i="22"/>
  <c r="E15" i="22"/>
  <c r="A16" i="22"/>
  <c r="C16" i="22"/>
  <c r="E16" i="22"/>
  <c r="A17" i="22"/>
  <c r="C17" i="22"/>
  <c r="E17" i="22"/>
  <c r="L15" i="22" l="1"/>
  <c r="I17" i="22"/>
  <c r="I16" i="22"/>
  <c r="I15" i="22"/>
  <c r="I14" i="22"/>
  <c r="L17" i="22"/>
  <c r="L16" i="22"/>
  <c r="L14" i="22"/>
  <c r="B37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7" i="22" s="1"/>
  <c r="L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<sst xmlns="http://schemas.openxmlformats.org/spreadsheetml/2006/main" count="187" uniqueCount="49">
  <si>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</si>
  <si>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</si>
  <si>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</si>
  <si>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</si>
  <si>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</si>
  <si>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</si>
  <si>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</si>
  <si>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</si>
  <si>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</si>
  <si>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</si>
  <si>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</si>
  <si>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</si>
  <si>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</si>
  <si>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</si>
  <si>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</si>
  <si>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</si>
  <si>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</si>
  <si>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</si>
  <si>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</si>
  <si>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</si>
  <si>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</si>
  <si>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</si>
  <si>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</si>
  <si>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</si>
  <si>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</si>
  <si>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</si>
  <si>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</si>
  <si>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</si>
  <si>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</si>
  <si>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</si>
  <si>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</si>
  <si>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</si>
  <si>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</si>
  <si>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</si>
  <si>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</si>
  <si>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IIND</t>
  </si>
  <si>
    <t>SEPTIEMBRE 2023-ENERO 2024</t>
  </si>
  <si>
    <t>ALGEBRA LINEAL</t>
  </si>
  <si>
    <t>301C</t>
  </si>
  <si>
    <t>301 A</t>
  </si>
  <si>
    <t>CÁLCULO VECTORIAL</t>
  </si>
  <si>
    <t>311 B</t>
  </si>
  <si>
    <t>301 B</t>
  </si>
  <si>
    <t>MC. ROGELIO OLIVEROS MENDOZA</t>
  </si>
  <si>
    <t>DEPARTAMENTO DE CIENCIAS BASICAS</t>
  </si>
  <si>
    <t>MC. TONATIUH SOSME SANCHEZ</t>
  </si>
  <si>
    <t>II</t>
  </si>
  <si>
    <t>S/E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</si>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</sst>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R16" sqref="R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5">
      <c r="A10" s="4" t="s">
        <v>8</v>
      </c>
      <c r="B10" s="28" t="s">
        <v>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37</v>
      </c>
      <c r="B14" s="9" t="s">
        <v>21</v>
      </c>
      <c r="C14" s="9" t="s">
        <v>38</v>
      </c>
      <c r="D14" s="9" t="s">
        <v>35</v>
      </c>
      <c r="E14" s="9">
        <v>19</v>
      </c>
      <c r="F14" s="9">
        <v>14</v>
      </c>
      <c r="G14" s="9"/>
      <c r="H14" s="10"/>
      <c r="I14" s="9">
        <v>5</v>
      </c>
      <c r="J14" s="10"/>
      <c r="K14" s="9">
        <v>0</v>
      </c>
      <c r="L14" s="10">
        <f t="shared" ref="L14:L17" si="0">K14/E14</f>
        <v>0</v>
      </c>
      <c r="M14" s="9">
        <v>64</v>
      </c>
      <c r="N14" s="15">
        <v>0.3125</v>
      </c>
    </row>
    <row r="15" spans="1:14" s="11" customFormat="1" ht="26.4" x14ac:dyDescent="0.25">
      <c r="A15" s="9" t="s">
        <v>37</v>
      </c>
      <c r="B15" s="9" t="s">
        <v>21</v>
      </c>
      <c r="C15" s="9" t="s">
        <v>39</v>
      </c>
      <c r="D15" s="9" t="s">
        <v>35</v>
      </c>
      <c r="E15" s="9">
        <v>33</v>
      </c>
      <c r="F15" s="9">
        <v>17</v>
      </c>
      <c r="G15" s="9"/>
      <c r="H15" s="10"/>
      <c r="I15" s="9">
        <v>16</v>
      </c>
      <c r="J15" s="10"/>
      <c r="K15" s="9">
        <v>0</v>
      </c>
      <c r="L15" s="10">
        <f t="shared" si="0"/>
        <v>0</v>
      </c>
      <c r="M15" s="9">
        <v>70</v>
      </c>
      <c r="N15" s="15">
        <v>0.52</v>
      </c>
    </row>
    <row r="16" spans="1:14" s="11" customFormat="1" ht="26.4" x14ac:dyDescent="0.25">
      <c r="A16" s="9" t="s">
        <v>40</v>
      </c>
      <c r="B16" s="9" t="s">
        <v>21</v>
      </c>
      <c r="C16" s="9" t="s">
        <v>41</v>
      </c>
      <c r="D16" s="9" t="s">
        <v>48</v>
      </c>
      <c r="E16" s="9">
        <v>23</v>
      </c>
      <c r="F16" s="9">
        <v>6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69</v>
      </c>
      <c r="N16" s="15">
        <v>0.31</v>
      </c>
    </row>
    <row r="17" spans="1:18" s="11" customFormat="1" ht="26.4" x14ac:dyDescent="0.25">
      <c r="A17" s="9" t="s">
        <v>40</v>
      </c>
      <c r="B17" s="9" t="s">
        <v>21</v>
      </c>
      <c r="C17" s="9" t="s">
        <v>42</v>
      </c>
      <c r="D17" s="9" t="s">
        <v>35</v>
      </c>
      <c r="E17" s="9">
        <v>16</v>
      </c>
      <c r="F17" s="9">
        <v>5</v>
      </c>
      <c r="G17" s="9"/>
      <c r="H17" s="10"/>
      <c r="I17" s="9">
        <v>11</v>
      </c>
      <c r="J17" s="10"/>
      <c r="K17" s="9">
        <v>0</v>
      </c>
      <c r="L17" s="10">
        <f t="shared" si="0"/>
        <v>0</v>
      </c>
      <c r="M17" s="9">
        <v>68</v>
      </c>
      <c r="N17" s="15">
        <v>0.74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42</v>
      </c>
      <c r="G28" s="17">
        <f>SUM(G14:G27)</f>
        <v>0</v>
      </c>
      <c r="H28" s="18">
        <f>SUM(F28:G28)/E28</f>
        <v>0.46153846153846156</v>
      </c>
      <c r="I28" s="17">
        <f t="shared" ref="I28" si="1">(E28-SUM(F28:G28))-K28</f>
        <v>49</v>
      </c>
      <c r="J28" s="18">
        <f t="shared" ref="J28" si="2">I28/E28</f>
        <v>0.53846153846153844</v>
      </c>
      <c r="K28" s="17">
        <f>SUM(K14:K27)</f>
        <v>0</v>
      </c>
      <c r="L28" s="18">
        <f t="shared" ref="L28" si="3">K28/E28</f>
        <v>0</v>
      </c>
      <c r="M28" s="17">
        <f>AVERAGE(M14:M27)</f>
        <v>67.75</v>
      </c>
      <c r="N28" s="19">
        <f>AVERAGE(N14:N27)</f>
        <v>0.47062500000000002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E21" sqref="E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ALGEBRA LINEAL</v>
      </c>
      <c r="B14" s="9" t="s">
        <v>46</v>
      </c>
      <c r="C14" s="9" t="str">
        <f>'1'!C14</f>
        <v>301C</v>
      </c>
      <c r="D14" s="9" t="str">
        <f>'1'!D14</f>
        <v>IIND</v>
      </c>
      <c r="E14" s="9">
        <f>'1'!E14</f>
        <v>19</v>
      </c>
      <c r="F14" s="9">
        <v>4</v>
      </c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20</v>
      </c>
      <c r="N14" s="15">
        <v>0.21</v>
      </c>
    </row>
    <row r="15" spans="1:14" s="11" customFormat="1" ht="26.4" x14ac:dyDescent="0.25">
      <c r="A15" s="9" t="str">
        <f>'1'!A15</f>
        <v>ALGEBRA LINEAL</v>
      </c>
      <c r="B15" s="9" t="s">
        <v>46</v>
      </c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11</v>
      </c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6.4" x14ac:dyDescent="0.25">
      <c r="A16" s="9" t="str">
        <f>'1'!A16</f>
        <v>CÁLCULO VECTORIAL</v>
      </c>
      <c r="B16" s="9" t="s">
        <v>47</v>
      </c>
      <c r="C16" s="9" t="str">
        <f>'1'!C16</f>
        <v>311 B</v>
      </c>
      <c r="D16" s="9" t="s">
        <v>48</v>
      </c>
      <c r="E16" s="9">
        <f>'1'!E16</f>
        <v>23</v>
      </c>
      <c r="F16" s="9"/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 t="s">
        <v>47</v>
      </c>
      <c r="C17" s="9" t="str">
        <f>'1'!C17</f>
        <v>301 B</v>
      </c>
      <c r="D17" s="9" t="s">
        <v>35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15</v>
      </c>
      <c r="G28" s="17">
        <f>SUM(G14:G27)</f>
        <v>0</v>
      </c>
      <c r="H28" s="18">
        <f>SUM(F28:G28)/E28</f>
        <v>0.16483516483516483</v>
      </c>
      <c r="I28" s="17">
        <f t="shared" si="0"/>
        <v>76</v>
      </c>
      <c r="J28" s="18">
        <f t="shared" ref="J28" si="2">I28/E28</f>
        <v>0.8351648351648352</v>
      </c>
      <c r="K28" s="17">
        <f>SUM(K14:K27)</f>
        <v>0</v>
      </c>
      <c r="L28" s="18">
        <f t="shared" si="1"/>
        <v>0</v>
      </c>
      <c r="M28" s="17">
        <f>AVERAGE(M14:M27)</f>
        <v>26.5</v>
      </c>
      <c r="N28" s="19">
        <f>AVERAGE(N14:N27)</f>
        <v>0.27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ALGEBRA LINEAL</v>
      </c>
      <c r="B14" s="9"/>
      <c r="C14" s="9" t="str">
        <f>'1'!C14</f>
        <v>301C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VECTORIAL</v>
      </c>
      <c r="B16" s="9"/>
      <c r="C16" s="9" t="str">
        <f>'1'!C16</f>
        <v>311 B</v>
      </c>
      <c r="D16" s="9" t="str">
        <f>'1'!D16</f>
        <v>IMCT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/>
      <c r="C17" s="9" t="str">
        <f>'1'!C17</f>
        <v>301 B</v>
      </c>
      <c r="D17" s="9" t="str">
        <f>'1'!D17</f>
        <v>IIND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ALGEBRA LINEAL</v>
      </c>
      <c r="B14" s="9"/>
      <c r="C14" s="9" t="str">
        <f>'1'!C14</f>
        <v>301C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VECTORIAL</v>
      </c>
      <c r="B16" s="9"/>
      <c r="C16" s="9" t="str">
        <f>'1'!C16</f>
        <v>311 B</v>
      </c>
      <c r="D16" s="9" t="str">
        <f>'1'!D16</f>
        <v>IMCT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/>
      <c r="C17" s="9" t="str">
        <f>'1'!C17</f>
        <v>301 B</v>
      </c>
      <c r="D17" s="9" t="str">
        <f>'1'!D17</f>
        <v>IIND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ALGEBRA LINEAL</v>
      </c>
      <c r="B14" s="9"/>
      <c r="C14" s="9" t="str">
        <f>'1'!C14</f>
        <v>301C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VECTORIAL</v>
      </c>
      <c r="B16" s="9"/>
      <c r="C16" s="9" t="str">
        <f>'1'!C16</f>
        <v>311 B</v>
      </c>
      <c r="D16" s="9" t="str">
        <f>'1'!D16</f>
        <v>IMCT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/>
      <c r="C17" s="9" t="str">
        <f>'1'!C17</f>
        <v>301 B</v>
      </c>
      <c r="D17" s="9" t="str">
        <f>'1'!D17</f>
        <v>IIND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2023-11-07T18:55:56Z</dcterms:modified>
  <cp:category/>
  <cp:contentStatus/>
</cp:coreProperties>
</file>