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AFD387AF-4217-4CFD-AF6C-3A5BC574331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L20" i="24"/>
  <c r="L19" i="24"/>
  <c r="L18" i="24"/>
  <c r="L17" i="24"/>
  <c r="L16" i="24"/>
  <c r="L15" i="24"/>
  <c r="L14" i="24"/>
  <c r="L17" i="23"/>
  <c r="L16" i="23"/>
  <c r="L15" i="23"/>
  <c r="L14" i="23"/>
  <c r="L17" i="10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E16" i="22"/>
  <c r="A17" i="22"/>
  <c r="C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<sst xmlns="http://schemas.openxmlformats.org/spreadsheetml/2006/main" count="239" uniqueCount="53">
  <si>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</si>
  <si>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</si>
  <si>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</si>
  <si>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</si>
  <si>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</si>
  <si>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</si>
  <si>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</si>
  <si>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</si>
  <si>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</si>
  <si>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</si>
  <si>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</si>
  <si>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</si>
  <si>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</si>
  <si>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</si>
  <si>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</si>
  <si>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</si>
  <si>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</si>
  <si>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</si>
  <si>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</si>
  <si>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</si>
  <si>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</si>
  <si>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</si>
  <si>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</si>
  <si>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</si>
  <si>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</si>
  <si>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</si>
  <si>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</si>
  <si>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</si>
  <si>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</si>
  <si>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</si>
  <si>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</si>
  <si>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</si>
  <si>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</si>
  <si>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</si>
  <si>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</si>
  <si>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</si>
  <si>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</si>
  <si>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</si>
  <si>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</si>
  <si>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</si>
  <si>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</si>
  <si>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</si>
  <si>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</si>
  <si>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MC. ROGELIO OLIVEROS MENDOZA</t>
  </si>
  <si>
    <t>DEPARTAMENTO DE CIENCIAS BASICAS</t>
  </si>
  <si>
    <t>MC. TONATIUH SOSME SANCHEZ</t>
  </si>
  <si>
    <t>II</t>
  </si>
  <si>
    <t>S/E</t>
  </si>
  <si>
    <t>IMCT</t>
  </si>
  <si>
    <t>III</t>
  </si>
  <si>
    <t>IV</t>
  </si>
  <si>
    <t>V</t>
  </si>
  <si>
    <t>301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</si>
</sst>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R16" sqref="R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48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35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21" sqref="E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 t="s">
        <v>46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46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47</v>
      </c>
      <c r="C16" s="9" t="str">
        <f>'1'!C16</f>
        <v>311 B</v>
      </c>
      <c r="D16" s="9" t="s">
        <v>48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47</v>
      </c>
      <c r="C17" s="9" t="str">
        <f>'1'!C17</f>
        <v>301 B</v>
      </c>
      <c r="D17" s="9" t="s">
        <v>35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49</v>
      </c>
      <c r="C14" s="9" t="s">
        <v>38</v>
      </c>
      <c r="D14" s="9" t="s">
        <v>35</v>
      </c>
      <c r="E14" s="9">
        <v>19</v>
      </c>
      <c r="F14" s="9">
        <v>10</v>
      </c>
      <c r="G14" s="9"/>
      <c r="H14" s="10"/>
      <c r="I14" s="9">
        <v>9</v>
      </c>
      <c r="J14" s="10"/>
      <c r="K14" s="9">
        <v>0</v>
      </c>
      <c r="L14" s="10">
        <f t="shared" ref="L14:L17" si="0">K14/E14</f>
        <v>0</v>
      </c>
      <c r="M14" s="9">
        <v>69</v>
      </c>
      <c r="N14" s="15">
        <v>0.53</v>
      </c>
    </row>
    <row r="15" spans="1:14" s="11" customFormat="1" ht="26.4" x14ac:dyDescent="0.25">
      <c r="A15" s="9" t="s">
        <v>37</v>
      </c>
      <c r="B15" s="9" t="s">
        <v>49</v>
      </c>
      <c r="C15" s="9" t="s">
        <v>39</v>
      </c>
      <c r="D15" s="9" t="s">
        <v>35</v>
      </c>
      <c r="E15" s="9">
        <v>33</v>
      </c>
      <c r="F15" s="9">
        <v>14</v>
      </c>
      <c r="G15" s="9"/>
      <c r="H15" s="10"/>
      <c r="I15" s="9">
        <v>19</v>
      </c>
      <c r="J15" s="10"/>
      <c r="K15" s="9">
        <v>0</v>
      </c>
      <c r="L15" s="10">
        <f t="shared" si="0"/>
        <v>0</v>
      </c>
      <c r="M15" s="9">
        <v>76</v>
      </c>
      <c r="N15" s="15">
        <v>0.42</v>
      </c>
    </row>
    <row r="16" spans="1:14" s="11" customFormat="1" ht="26.4" x14ac:dyDescent="0.25">
      <c r="A16" s="9" t="s">
        <v>40</v>
      </c>
      <c r="B16" s="9" t="s">
        <v>49</v>
      </c>
      <c r="C16" s="9" t="s">
        <v>42</v>
      </c>
      <c r="D16" s="9" t="s">
        <v>35</v>
      </c>
      <c r="E16" s="9">
        <v>16</v>
      </c>
      <c r="F16" s="9">
        <v>8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69</v>
      </c>
      <c r="N16" s="15">
        <v>0.5</v>
      </c>
    </row>
    <row r="17" spans="1:14" s="11" customFormat="1" ht="26.4" x14ac:dyDescent="0.25">
      <c r="A17" s="9" t="s">
        <v>40</v>
      </c>
      <c r="B17" s="9" t="s">
        <v>49</v>
      </c>
      <c r="C17" s="9" t="s">
        <v>41</v>
      </c>
      <c r="D17" s="9" t="s">
        <v>48</v>
      </c>
      <c r="E17" s="9">
        <v>23</v>
      </c>
      <c r="F17" s="9">
        <v>14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69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1">(E28-SUM(F28:G28))-K28</f>
        <v>45</v>
      </c>
      <c r="J28" s="18">
        <f t="shared" ref="J28" si="2">I28/E28</f>
        <v>0.49450549450549453</v>
      </c>
      <c r="K28" s="17">
        <f>SUM(K14:K27)</f>
        <v>0</v>
      </c>
      <c r="L28" s="18">
        <f t="shared" ref="L28" si="3">K28/E28</f>
        <v>0</v>
      </c>
      <c r="M28" s="17">
        <f>AVERAGE(M14:M27)</f>
        <v>70.75</v>
      </c>
      <c r="N28" s="19">
        <f>AVERAGE(N14:N27)</f>
        <v>0.51500000000000001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50</v>
      </c>
      <c r="C14" s="9" t="s">
        <v>38</v>
      </c>
      <c r="D14" s="9" t="s">
        <v>35</v>
      </c>
      <c r="E14" s="9">
        <v>19</v>
      </c>
      <c r="F14" s="9">
        <v>17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68</v>
      </c>
      <c r="N14" s="15">
        <v>0.89</v>
      </c>
    </row>
    <row r="15" spans="1:14" s="11" customFormat="1" ht="26.4" x14ac:dyDescent="0.25">
      <c r="A15" s="9" t="s">
        <v>37</v>
      </c>
      <c r="B15" s="9" t="s">
        <v>51</v>
      </c>
      <c r="C15" s="9" t="s">
        <v>52</v>
      </c>
      <c r="D15" s="9" t="s">
        <v>35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67</v>
      </c>
      <c r="N15" s="15">
        <v>0.89</v>
      </c>
    </row>
    <row r="16" spans="1:14" s="11" customFormat="1" ht="26.4" x14ac:dyDescent="0.25">
      <c r="A16" s="9" t="s">
        <v>37</v>
      </c>
      <c r="B16" s="9" t="s">
        <v>50</v>
      </c>
      <c r="C16" s="9" t="s">
        <v>39</v>
      </c>
      <c r="D16" s="9" t="s">
        <v>35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f t="shared" si="0"/>
        <v>0</v>
      </c>
      <c r="M16" s="9">
        <v>56</v>
      </c>
      <c r="N16" s="15">
        <v>0.72</v>
      </c>
    </row>
    <row r="17" spans="1:14" s="11" customFormat="1" ht="26.4" x14ac:dyDescent="0.25">
      <c r="A17" s="9" t="s">
        <v>37</v>
      </c>
      <c r="B17" s="9" t="s">
        <v>51</v>
      </c>
      <c r="C17" s="9" t="s">
        <v>39</v>
      </c>
      <c r="D17" s="9" t="s">
        <v>35</v>
      </c>
      <c r="E17" s="9">
        <v>33</v>
      </c>
      <c r="F17" s="9">
        <v>24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56</v>
      </c>
      <c r="N17" s="15">
        <v>0.72</v>
      </c>
    </row>
    <row r="18" spans="1:14" s="11" customFormat="1" ht="26.4" x14ac:dyDescent="0.25">
      <c r="A18" s="9" t="s">
        <v>40</v>
      </c>
      <c r="B18" s="9" t="s">
        <v>50</v>
      </c>
      <c r="C18" s="9" t="s">
        <v>42</v>
      </c>
      <c r="D18" s="9" t="s">
        <v>35</v>
      </c>
      <c r="E18" s="9">
        <v>16</v>
      </c>
      <c r="F18" s="9">
        <v>7</v>
      </c>
      <c r="G18" s="9"/>
      <c r="H18" s="10"/>
      <c r="I18" s="9">
        <v>9</v>
      </c>
      <c r="J18" s="10"/>
      <c r="K18" s="9">
        <v>0</v>
      </c>
      <c r="L18" s="10">
        <f t="shared" si="0"/>
        <v>0</v>
      </c>
      <c r="M18" s="9">
        <v>65</v>
      </c>
      <c r="N18" s="15">
        <v>0.68</v>
      </c>
    </row>
    <row r="19" spans="1:14" s="11" customFormat="1" ht="26.4" x14ac:dyDescent="0.25">
      <c r="A19" s="9" t="s">
        <v>40</v>
      </c>
      <c r="B19" s="9" t="s">
        <v>51</v>
      </c>
      <c r="C19" s="9" t="s">
        <v>42</v>
      </c>
      <c r="D19" s="9" t="s">
        <v>35</v>
      </c>
      <c r="E19" s="9">
        <v>16</v>
      </c>
      <c r="F19" s="9">
        <v>7</v>
      </c>
      <c r="G19" s="9"/>
      <c r="H19" s="10"/>
      <c r="I19" s="9">
        <v>9</v>
      </c>
      <c r="J19" s="10"/>
      <c r="K19" s="9">
        <v>0</v>
      </c>
      <c r="L19" s="10">
        <f t="shared" si="0"/>
        <v>0</v>
      </c>
      <c r="M19" s="9">
        <v>65</v>
      </c>
      <c r="N19" s="15">
        <v>0.68</v>
      </c>
    </row>
    <row r="20" spans="1:14" s="11" customFormat="1" ht="26.4" x14ac:dyDescent="0.25">
      <c r="A20" s="9" t="s">
        <v>40</v>
      </c>
      <c r="B20" s="9" t="s">
        <v>50</v>
      </c>
      <c r="C20" s="9" t="s">
        <v>41</v>
      </c>
      <c r="D20" s="9" t="s">
        <v>48</v>
      </c>
      <c r="E20" s="9">
        <v>23</v>
      </c>
      <c r="F20" s="9">
        <v>11</v>
      </c>
      <c r="G20" s="9"/>
      <c r="H20" s="10"/>
      <c r="I20" s="9">
        <v>12</v>
      </c>
      <c r="J20" s="10"/>
      <c r="K20" s="9">
        <v>0</v>
      </c>
      <c r="L20" s="10">
        <f t="shared" si="0"/>
        <v>0</v>
      </c>
      <c r="M20" s="9">
        <v>62</v>
      </c>
      <c r="N20" s="15">
        <v>0.69</v>
      </c>
    </row>
    <row r="21" spans="1:14" s="11" customFormat="1" ht="26.4" x14ac:dyDescent="0.25">
      <c r="A21" s="9" t="s">
        <v>40</v>
      </c>
      <c r="B21" s="9" t="s">
        <v>51</v>
      </c>
      <c r="C21" s="9" t="s">
        <v>41</v>
      </c>
      <c r="D21" s="9" t="s">
        <v>48</v>
      </c>
      <c r="E21" s="9">
        <v>23</v>
      </c>
      <c r="F21" s="9">
        <v>10</v>
      </c>
      <c r="G21" s="9"/>
      <c r="H21" s="10"/>
      <c r="I21" s="9">
        <v>13</v>
      </c>
      <c r="J21" s="10"/>
      <c r="K21" s="9">
        <v>0</v>
      </c>
      <c r="L21" s="10">
        <f t="shared" si="0"/>
        <v>0</v>
      </c>
      <c r="M21" s="9">
        <v>64</v>
      </c>
      <c r="N21" s="15">
        <v>0.43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117</v>
      </c>
      <c r="G28" s="17">
        <f>SUM(G14:G27)</f>
        <v>0</v>
      </c>
      <c r="H28" s="18">
        <f>SUM(F28:G28)/E28</f>
        <v>0.6428571428571429</v>
      </c>
      <c r="I28" s="17">
        <f t="shared" ref="I14:I28" si="1">(E28-SUM(F28:G28))-K28</f>
        <v>65</v>
      </c>
      <c r="J28" s="18">
        <f t="shared" ref="J14:J28" si="2">I28/E28</f>
        <v>0.35714285714285715</v>
      </c>
      <c r="K28" s="17">
        <f>SUM(K14:K27)</f>
        <v>0</v>
      </c>
      <c r="L28" s="18">
        <f t="shared" ref="L14:L28" si="3">K28/E28</f>
        <v>0</v>
      </c>
      <c r="M28" s="17">
        <f>AVERAGE(M14:M27)</f>
        <v>62.875</v>
      </c>
      <c r="N28" s="19">
        <f>AVERAGE(N14:N27)</f>
        <v>0.71249999999999991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IMCT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IIND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2024-01-12T00:12:49Z</dcterms:modified>
  <cp:category/>
  <cp:contentStatus/>
</cp:coreProperties>
</file>