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"/>
    </mc:Choice>
  </mc:AlternateContent>
  <xr:revisionPtr revIDLastSave="0" documentId="13_ncr:1_{0FB8176E-90DB-4502-963B-6FB15A61F9B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9" l="1"/>
  <c r="I19" i="29"/>
  <c r="L18" i="29"/>
  <c r="I18" i="29"/>
  <c r="L17" i="29"/>
  <c r="I17" i="29"/>
  <c r="L16" i="29"/>
  <c r="I16" i="29"/>
  <c r="L15" i="29"/>
  <c r="L14" i="29"/>
  <c r="I14" i="29"/>
  <c r="I16" i="30"/>
  <c r="L17" i="30"/>
  <c r="I17" i="30"/>
  <c r="L16" i="30"/>
  <c r="L15" i="30"/>
  <c r="L14" i="30"/>
  <c r="I14" i="30"/>
  <c r="B32" i="32"/>
  <c r="N23" i="32"/>
  <c r="M23" i="32"/>
  <c r="K23" i="32"/>
  <c r="G23" i="32"/>
  <c r="F23" i="32"/>
  <c r="E23" i="32"/>
  <c r="I22" i="32"/>
  <c r="I21" i="32"/>
  <c r="I20" i="32"/>
  <c r="I19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9A8199F0-BDD3-4579-B5EA-EE5B4009D40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C77CA03-A0F9-4D89-BF2D-98F7CE405497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8281F37-7EA8-4F1C-B0D6-BDB8EE1EDAB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<sst xmlns="http://schemas.openxmlformats.org/spreadsheetml/2006/main" count="330" uniqueCount="52">
  <si>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</si>
  <si>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</si>
  <si>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</si>
  <si>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</si>
  <si>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</si>
  <si>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</si>
  <si>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</si>
  <si>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</si>
  <si>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</si>
  <si>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</si>
  <si>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</si>
  <si>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</si>
  <si>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</si>
  <si>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</si>
  <si>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</si>
  <si>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</si>
  <si>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</si>
  <si>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</si>
  <si>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</si>
  <si>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</si>
  <si>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</si>
  <si>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</si>
  <si>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</si>
  <si>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</si>
  <si>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</si>
  <si>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</si>
  <si>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</si>
  <si>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</si>
  <si>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</si>
  <si>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</si>
  <si>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</si>
  <si>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</si>
  <si>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</si>
  <si>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</si>
  <si>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</si>
  <si>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</si>
  <si>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l</t>
  </si>
  <si>
    <t>M.I.I. ESTEBAN DOMINGUEZ FISCAL</t>
  </si>
  <si>
    <t>FINAL</t>
  </si>
  <si>
    <t>SEPT 2023-ENERO 2024</t>
  </si>
  <si>
    <t>ELECTRONICA ANALOGICA</t>
  </si>
  <si>
    <t>ANALISIS DE CIRCUITOS ELECTRICOS DE CA</t>
  </si>
  <si>
    <t>SISTEMAS ELECTRICOS DE POTENCIA</t>
  </si>
  <si>
    <t>302A</t>
  </si>
  <si>
    <t>302B</t>
  </si>
  <si>
    <t>502B</t>
  </si>
  <si>
    <t>602U</t>
  </si>
  <si>
    <t>SEPT 2023-ENE 2024</t>
  </si>
  <si>
    <t>SEPT 2023-ENE2024</t>
  </si>
  <si>
    <t>ll</t>
  </si>
  <si>
    <t>lV</t>
  </si>
  <si>
    <t>lll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</si>
</sst>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7" sqref="A17:N17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 t="s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39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36</v>
      </c>
      <c r="C14" s="9" t="s">
        <v>43</v>
      </c>
      <c r="D14" s="9" t="s">
        <v>33</v>
      </c>
      <c r="E14" s="9">
        <v>33</v>
      </c>
      <c r="F14" s="9">
        <v>27</v>
      </c>
      <c r="G14" s="9"/>
      <c r="H14" s="10"/>
      <c r="I14" s="9">
        <f t="shared" ref="I14:I23" si="0">(E14-SUM(F14:G14))-K14</f>
        <v>6</v>
      </c>
      <c r="J14" s="10"/>
      <c r="K14" s="9">
        <v>0</v>
      </c>
      <c r="L14" s="10">
        <f t="shared" ref="L14:L23" si="1">K14/E14</f>
        <v>0</v>
      </c>
      <c r="M14" s="9">
        <v>71</v>
      </c>
      <c r="N14" s="15">
        <v>0.76</v>
      </c>
    </row>
    <row r="15" spans="1:14" s="11" customFormat="1" x14ac:dyDescent="0.35">
      <c r="A15" s="8" t="s">
        <v>40</v>
      </c>
      <c r="B15" s="9" t="s">
        <v>21</v>
      </c>
      <c r="C15" s="9" t="s">
        <v>44</v>
      </c>
      <c r="D15" s="9" t="s">
        <v>33</v>
      </c>
      <c r="E15" s="9">
        <v>15</v>
      </c>
      <c r="F15" s="9">
        <v>10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59</v>
      </c>
      <c r="N15" s="15">
        <v>0.66</v>
      </c>
    </row>
    <row r="16" spans="1:14" s="11" customFormat="1" ht="25.5" x14ac:dyDescent="0.35">
      <c r="A16" s="8" t="s">
        <v>41</v>
      </c>
      <c r="B16" s="9" t="s">
        <v>21</v>
      </c>
      <c r="C16" s="9" t="s">
        <v>45</v>
      </c>
      <c r="D16" s="9" t="s">
        <v>33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76</v>
      </c>
      <c r="N16" s="15">
        <v>0.68</v>
      </c>
    </row>
    <row r="17" spans="1:14" s="11" customFormat="1" x14ac:dyDescent="0.35">
      <c r="A17" s="8" t="s">
        <v>42</v>
      </c>
      <c r="B17" s="9" t="s">
        <v>21</v>
      </c>
      <c r="C17" s="9" t="s">
        <v>46</v>
      </c>
      <c r="D17" s="9" t="s">
        <v>33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72</v>
      </c>
      <c r="N17" s="15">
        <v>0.33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76</v>
      </c>
      <c r="F23" s="17">
        <f>SUM(F14:F22)</f>
        <v>62</v>
      </c>
      <c r="G23" s="17">
        <f>SUM(G14:G22)</f>
        <v>0</v>
      </c>
      <c r="H23" s="18"/>
      <c r="I23" s="17">
        <f t="shared" si="0"/>
        <v>14</v>
      </c>
      <c r="J23" s="18"/>
      <c r="K23" s="17">
        <f>SUM(K14:K22)</f>
        <v>0</v>
      </c>
      <c r="L23" s="18">
        <f t="shared" si="1"/>
        <v>0</v>
      </c>
      <c r="M23" s="17">
        <f>AVERAGE(M14:M22)</f>
        <v>69.5</v>
      </c>
      <c r="N23" s="19">
        <f>AVERAGE(N14:N22)</f>
        <v>0.60750000000000004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7" sqref="A17:N17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49</v>
      </c>
      <c r="C14" s="9" t="s">
        <v>43</v>
      </c>
      <c r="D14" s="9" t="s">
        <v>33</v>
      </c>
      <c r="E14" s="9">
        <v>33</v>
      </c>
      <c r="F14" s="9">
        <v>25</v>
      </c>
      <c r="G14" s="9"/>
      <c r="H14" s="10"/>
      <c r="I14" s="9">
        <f t="shared" ref="I14:I17" si="0">(E14-SUM(F14:G14))-K14</f>
        <v>8</v>
      </c>
      <c r="J14" s="10"/>
      <c r="K14" s="9">
        <v>0</v>
      </c>
      <c r="L14" s="10">
        <f t="shared" ref="L14:L17" si="1">K14/E14</f>
        <v>0</v>
      </c>
      <c r="M14" s="9">
        <v>70</v>
      </c>
      <c r="N14" s="15">
        <v>0.76</v>
      </c>
    </row>
    <row r="15" spans="1:14" s="11" customFormat="1" x14ac:dyDescent="0.35">
      <c r="A15" s="8" t="s">
        <v>40</v>
      </c>
      <c r="B15" s="9" t="s">
        <v>49</v>
      </c>
      <c r="C15" s="9" t="s">
        <v>44</v>
      </c>
      <c r="D15" s="9" t="s">
        <v>33</v>
      </c>
      <c r="E15" s="9">
        <v>15</v>
      </c>
      <c r="F15" s="9">
        <v>11</v>
      </c>
      <c r="G15" s="9"/>
      <c r="H15" s="10"/>
      <c r="I15" s="9">
        <v>4</v>
      </c>
      <c r="J15" s="10"/>
      <c r="K15" s="9">
        <v>0</v>
      </c>
      <c r="L15" s="10">
        <f t="shared" si="1"/>
        <v>0</v>
      </c>
      <c r="M15" s="9">
        <v>57</v>
      </c>
      <c r="N15" s="15">
        <v>0.73</v>
      </c>
    </row>
    <row r="16" spans="1:14" s="11" customFormat="1" ht="25.5" x14ac:dyDescent="0.35">
      <c r="A16" s="8" t="s">
        <v>41</v>
      </c>
      <c r="B16" s="9" t="s">
        <v>49</v>
      </c>
      <c r="C16" s="9" t="s">
        <v>45</v>
      </c>
      <c r="D16" s="9" t="s">
        <v>33</v>
      </c>
      <c r="E16" s="9">
        <v>19</v>
      </c>
      <c r="F16" s="9">
        <v>16</v>
      </c>
      <c r="G16" s="9"/>
      <c r="H16" s="10"/>
      <c r="I16" s="9">
        <f>(E16-SUM(F16:G16))-K16</f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0.84</v>
      </c>
    </row>
    <row r="17" spans="1:14" s="11" customFormat="1" x14ac:dyDescent="0.35">
      <c r="A17" s="8" t="s">
        <v>42</v>
      </c>
      <c r="B17" s="9" t="s">
        <v>49</v>
      </c>
      <c r="C17" s="9" t="s">
        <v>46</v>
      </c>
      <c r="D17" s="9" t="s">
        <v>33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0.78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2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2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76</v>
      </c>
      <c r="F23" s="17">
        <f>SUM(F14:F22)</f>
        <v>60</v>
      </c>
      <c r="G23" s="17">
        <f>SUM(G14:G22)</f>
        <v>0</v>
      </c>
      <c r="H23" s="18"/>
      <c r="I23" s="17">
        <f t="shared" si="2"/>
        <v>16</v>
      </c>
      <c r="J23" s="18"/>
      <c r="K23" s="17">
        <f>SUM(K14:K22)</f>
        <v>0</v>
      </c>
      <c r="L23" s="18">
        <f t="shared" ref="L23" si="3">K23/E23</f>
        <v>0</v>
      </c>
      <c r="M23" s="17">
        <f>AVERAGE(M14:M22)</f>
        <v>69.5</v>
      </c>
      <c r="N23" s="19">
        <f>AVERAGE(N14:N22)</f>
        <v>0.77750000000000008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abSelected="1" topLeftCell="B1" zoomScale="93" zoomScaleNormal="93" zoomScaleSheetLayoutView="100" workbookViewId="0">
      <selection activeCell="I19" sqref="I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51</v>
      </c>
      <c r="C14" s="9" t="s">
        <v>43</v>
      </c>
      <c r="D14" s="9" t="s">
        <v>33</v>
      </c>
      <c r="E14" s="9">
        <v>33</v>
      </c>
      <c r="F14" s="9">
        <v>27</v>
      </c>
      <c r="G14" s="9"/>
      <c r="H14" s="10"/>
      <c r="I14" s="9">
        <f t="shared" ref="I14" si="0">(E14-SUM(F14:G14))-K14</f>
        <v>6</v>
      </c>
      <c r="J14" s="10"/>
      <c r="K14" s="9">
        <v>0</v>
      </c>
      <c r="L14" s="10">
        <f t="shared" ref="L14:L19" si="1">K14/E14</f>
        <v>0</v>
      </c>
      <c r="M14" s="9">
        <v>69</v>
      </c>
      <c r="N14" s="15">
        <v>0.82</v>
      </c>
    </row>
    <row r="15" spans="1:14" s="11" customFormat="1" x14ac:dyDescent="0.35">
      <c r="A15" s="8" t="s">
        <v>40</v>
      </c>
      <c r="B15" s="9" t="s">
        <v>51</v>
      </c>
      <c r="C15" s="9" t="s">
        <v>44</v>
      </c>
      <c r="D15" s="9" t="s">
        <v>33</v>
      </c>
      <c r="E15" s="9">
        <v>15</v>
      </c>
      <c r="F15" s="9">
        <v>11</v>
      </c>
      <c r="G15" s="9"/>
      <c r="H15" s="10"/>
      <c r="I15" s="9">
        <v>4</v>
      </c>
      <c r="J15" s="10"/>
      <c r="K15" s="9">
        <v>0</v>
      </c>
      <c r="L15" s="10">
        <f t="shared" si="1"/>
        <v>0</v>
      </c>
      <c r="M15" s="9">
        <v>61</v>
      </c>
      <c r="N15" s="15">
        <v>0.73</v>
      </c>
    </row>
    <row r="16" spans="1:14" s="11" customFormat="1" ht="25.5" x14ac:dyDescent="0.35">
      <c r="A16" s="8" t="s">
        <v>41</v>
      </c>
      <c r="B16" s="9" t="s">
        <v>51</v>
      </c>
      <c r="C16" s="9" t="s">
        <v>45</v>
      </c>
      <c r="D16" s="9" t="s">
        <v>33</v>
      </c>
      <c r="E16" s="9">
        <v>19</v>
      </c>
      <c r="F16" s="9">
        <v>16</v>
      </c>
      <c r="G16" s="9"/>
      <c r="H16" s="10"/>
      <c r="I16" s="9">
        <f>(E16-SUM(F16:G16))-K16</f>
        <v>3</v>
      </c>
      <c r="J16" s="10"/>
      <c r="K16" s="9">
        <v>0</v>
      </c>
      <c r="L16" s="10">
        <f t="shared" si="1"/>
        <v>0</v>
      </c>
      <c r="M16" s="9">
        <v>77</v>
      </c>
      <c r="N16" s="15">
        <v>0.63</v>
      </c>
    </row>
    <row r="17" spans="1:14" s="11" customFormat="1" ht="25.5" x14ac:dyDescent="0.35">
      <c r="A17" s="8" t="s">
        <v>41</v>
      </c>
      <c r="B17" s="9" t="s">
        <v>50</v>
      </c>
      <c r="C17" s="9" t="s">
        <v>45</v>
      </c>
      <c r="D17" s="9" t="s">
        <v>33</v>
      </c>
      <c r="E17" s="9">
        <v>19</v>
      </c>
      <c r="F17" s="9">
        <v>16</v>
      </c>
      <c r="G17" s="9"/>
      <c r="H17" s="10"/>
      <c r="I17" s="9">
        <f>(E17-SUM(F17:G17))-K17</f>
        <v>3</v>
      </c>
      <c r="J17" s="10"/>
      <c r="K17" s="9">
        <v>0</v>
      </c>
      <c r="L17" s="10">
        <f t="shared" si="1"/>
        <v>0</v>
      </c>
      <c r="M17" s="9">
        <v>76</v>
      </c>
      <c r="N17" s="15">
        <v>0.63</v>
      </c>
    </row>
    <row r="18" spans="1:14" s="11" customFormat="1" x14ac:dyDescent="0.35">
      <c r="A18" s="8" t="s">
        <v>42</v>
      </c>
      <c r="B18" s="9" t="s">
        <v>51</v>
      </c>
      <c r="C18" s="9" t="s">
        <v>46</v>
      </c>
      <c r="D18" s="9" t="s">
        <v>33</v>
      </c>
      <c r="E18" s="9">
        <v>9</v>
      </c>
      <c r="F18" s="9">
        <v>9</v>
      </c>
      <c r="G18" s="9"/>
      <c r="H18" s="10"/>
      <c r="I18" s="9">
        <f t="shared" ref="I18:I19" si="2">(E18-SUM(F18:G18))-K18</f>
        <v>0</v>
      </c>
      <c r="J18" s="10"/>
      <c r="K18" s="9">
        <v>0</v>
      </c>
      <c r="L18" s="10">
        <f t="shared" si="1"/>
        <v>0</v>
      </c>
      <c r="M18" s="9">
        <v>84</v>
      </c>
      <c r="N18" s="15">
        <v>0.56000000000000005</v>
      </c>
    </row>
    <row r="19" spans="1:14" s="11" customFormat="1" x14ac:dyDescent="0.35">
      <c r="A19" s="8" t="s">
        <v>42</v>
      </c>
      <c r="B19" s="9" t="s">
        <v>50</v>
      </c>
      <c r="C19" s="9" t="s">
        <v>46</v>
      </c>
      <c r="D19" s="9" t="s">
        <v>33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1"/>
        <v>0</v>
      </c>
      <c r="M19" s="9">
        <v>84</v>
      </c>
      <c r="N19" s="15">
        <v>0.56000000000000005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3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3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3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104</v>
      </c>
      <c r="F23" s="17">
        <f>SUM(F14:F22)</f>
        <v>88</v>
      </c>
      <c r="G23" s="17">
        <f>SUM(G14:G22)</f>
        <v>0</v>
      </c>
      <c r="H23" s="18"/>
      <c r="I23" s="17">
        <f t="shared" si="3"/>
        <v>16</v>
      </c>
      <c r="J23" s="18"/>
      <c r="K23" s="17">
        <f>SUM(K14:K22)</f>
        <v>0</v>
      </c>
      <c r="L23" s="18">
        <f t="shared" ref="L23" si="4">K23/E23</f>
        <v>0</v>
      </c>
      <c r="M23" s="17">
        <f>AVERAGE(M14:M22)</f>
        <v>75.166666666666671</v>
      </c>
      <c r="N23" s="19">
        <f>AVERAGE(N14:N22)</f>
        <v>0.65499999999999992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48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8" t="s">
        <v>38</v>
      </c>
      <c r="C8" s="28"/>
      <c r="D8" s="14" t="s">
        <v>5</v>
      </c>
      <c r="E8" s="5">
        <v>4</v>
      </c>
      <c r="G8" s="4" t="s">
        <v>6</v>
      </c>
      <c r="H8" s="5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SEPT 2023-ENE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SEPT 2023-ENE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SEPT 2023-ENE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2023-11-27T23:13:27Z</dcterms:modified>
  <cp:category/>
  <cp:contentStatus/>
</cp:coreProperties>
</file>