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13_ncr:1_{C4112DE9-720A-4E8F-B2C4-977A42F6F0C9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F23" i="32"/>
  <c r="E23" i="32"/>
  <c r="L16" i="30" l="1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<sst xmlns="http://schemas.openxmlformats.org/spreadsheetml/2006/main" count="353" uniqueCount="51">
  <si>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</si>
  <si>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</si>
  <si>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</si>
  <si>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</si>
  <si>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</si>
  <si>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</si>
  <si>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</si>
  <si>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</si>
  <si>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</si>
  <si>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</si>
  <si>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</si>
  <si>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</si>
  <si>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</si>
  <si>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</si>
  <si>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</si>
  <si>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</si>
  <si>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</si>
  <si>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</si>
  <si>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</si>
  <si>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</si>
  <si>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</si>
  <si>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</si>
  <si>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</si>
  <si>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</si>
  <si>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</si>
  <si>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</si>
  <si>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</si>
  <si>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</si>
  <si>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</si>
  <si>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</si>
  <si>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</si>
  <si>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</si>
  <si>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</si>
  <si>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</si>
  <si>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</si>
  <si>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EN GESTION EMPRESARIAL</t>
  </si>
  <si>
    <t>M.E. ANA DEL CARMEN TORRES VIRGEN</t>
  </si>
  <si>
    <t>IGEM</t>
  </si>
  <si>
    <t>MTRA. ANA KARENINA CORDOBA FERMAN</t>
  </si>
  <si>
    <t>SEP 2023 - ENERO 2024</t>
  </si>
  <si>
    <t>DESARROLLO HUMANO</t>
  </si>
  <si>
    <t>107 A</t>
  </si>
  <si>
    <t>FUNDAMENTOS DE INVESTIGACION</t>
  </si>
  <si>
    <t>ECONOMIA EMPRESARIAL</t>
  </si>
  <si>
    <t>III</t>
  </si>
  <si>
    <t>307 C</t>
  </si>
  <si>
    <t>DESARROLLO SUSTENTABLE</t>
  </si>
  <si>
    <t>707A</t>
  </si>
  <si>
    <t>107 B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</si>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</sst>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1" t="s">
        <v>39</v>
      </c>
      <c r="M8" s="31"/>
      <c r="N8" s="31"/>
    </row>
    <row r="10" spans="1:14" x14ac:dyDescent="0.2">
      <c r="A10" s="4" t="s">
        <v>8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40</v>
      </c>
      <c r="B14" s="9" t="s">
        <v>33</v>
      </c>
      <c r="C14" s="9" t="s">
        <v>41</v>
      </c>
      <c r="D14" s="9" t="s">
        <v>37</v>
      </c>
      <c r="E14" s="9">
        <v>29</v>
      </c>
      <c r="F14" s="9">
        <v>27</v>
      </c>
      <c r="G14" s="9"/>
      <c r="H14" s="10"/>
      <c r="I14" s="9">
        <v>2</v>
      </c>
      <c r="J14" s="10"/>
      <c r="K14" s="9">
        <v>0</v>
      </c>
      <c r="L14" s="10">
        <f>K14/E15</f>
        <v>0</v>
      </c>
      <c r="M14" s="9">
        <v>90</v>
      </c>
      <c r="N14" s="15">
        <v>0.93</v>
      </c>
    </row>
    <row r="15" spans="1:14" s="11" customFormat="1" x14ac:dyDescent="0.2">
      <c r="A15" s="8" t="s">
        <v>42</v>
      </c>
      <c r="B15" s="9" t="s">
        <v>21</v>
      </c>
      <c r="C15" s="9" t="s">
        <v>48</v>
      </c>
      <c r="D15" s="9" t="s">
        <v>37</v>
      </c>
      <c r="E15" s="9">
        <v>29</v>
      </c>
      <c r="F15" s="9">
        <v>27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88</v>
      </c>
      <c r="N15" s="15">
        <v>0.86</v>
      </c>
    </row>
    <row r="16" spans="1:14" s="11" customFormat="1" x14ac:dyDescent="0.2">
      <c r="A16" s="8" t="s">
        <v>43</v>
      </c>
      <c r="B16" s="9" t="s">
        <v>21</v>
      </c>
      <c r="C16" s="9" t="s">
        <v>45</v>
      </c>
      <c r="D16" s="9" t="s">
        <v>37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93</v>
      </c>
      <c r="N16" s="15">
        <v>0.56000000000000005</v>
      </c>
    </row>
    <row r="17" spans="1:14" s="11" customFormat="1" x14ac:dyDescent="0.2">
      <c r="A17" s="8" t="s">
        <v>46</v>
      </c>
      <c r="B17" s="9" t="s">
        <v>21</v>
      </c>
      <c r="C17" s="9" t="s">
        <v>47</v>
      </c>
      <c r="D17" s="9" t="s">
        <v>37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101</v>
      </c>
      <c r="G23" s="17">
        <f>SUM(G14:G22)</f>
        <v>0</v>
      </c>
      <c r="H23" s="18"/>
      <c r="I23" s="17">
        <f t="shared" ref="I23" si="0">(E23-SUM(F23:G23))-K23</f>
        <v>4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92</v>
      </c>
      <c r="N23" s="19">
        <f>AVERAGE(N14:N22)</f>
        <v>0.75750000000000006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38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>
        <v>2</v>
      </c>
      <c r="C8" s="31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1" t="s">
        <v>39</v>
      </c>
      <c r="M8" s="31"/>
      <c r="N8" s="31"/>
    </row>
    <row r="10" spans="1:14" x14ac:dyDescent="0.2">
      <c r="A10" s="4" t="s">
        <v>8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40</v>
      </c>
      <c r="B14" s="9" t="s">
        <v>30</v>
      </c>
      <c r="C14" s="9" t="s">
        <v>41</v>
      </c>
      <c r="D14" s="9" t="s">
        <v>37</v>
      </c>
      <c r="E14" s="9"/>
      <c r="F14" s="9">
        <v>27</v>
      </c>
      <c r="G14" s="9"/>
      <c r="H14" s="10"/>
      <c r="I14" s="9">
        <v>2</v>
      </c>
      <c r="J14" s="10"/>
      <c r="K14" s="9">
        <v>0</v>
      </c>
      <c r="L14" s="10" t="e">
        <f>K14/E15</f>
        <v>#DIV/0!</v>
      </c>
      <c r="M14" s="9"/>
      <c r="N14" s="15"/>
    </row>
    <row r="15" spans="1:14" s="11" customFormat="1" x14ac:dyDescent="0.2">
      <c r="A15" s="8" t="s">
        <v>42</v>
      </c>
      <c r="B15" s="9" t="s">
        <v>30</v>
      </c>
      <c r="C15" s="9" t="s">
        <v>48</v>
      </c>
      <c r="D15" s="9" t="s">
        <v>37</v>
      </c>
      <c r="E15" s="9"/>
      <c r="F15" s="9">
        <v>27</v>
      </c>
      <c r="G15" s="9"/>
      <c r="H15" s="10"/>
      <c r="I15" s="9">
        <v>2</v>
      </c>
      <c r="J15" s="10"/>
      <c r="K15" s="9">
        <v>0</v>
      </c>
      <c r="L15" s="10" t="e">
        <f>K15/E16</f>
        <v>#DIV/0!</v>
      </c>
      <c r="M15" s="9"/>
      <c r="N15" s="15"/>
    </row>
    <row r="16" spans="1:14" s="11" customFormat="1" x14ac:dyDescent="0.2">
      <c r="A16" s="8" t="s">
        <v>43</v>
      </c>
      <c r="B16" s="9" t="s">
        <v>30</v>
      </c>
      <c r="C16" s="9" t="s">
        <v>45</v>
      </c>
      <c r="D16" s="9" t="s">
        <v>37</v>
      </c>
      <c r="E16" s="9"/>
      <c r="F16" s="9">
        <v>16</v>
      </c>
      <c r="G16" s="9"/>
      <c r="H16" s="10"/>
      <c r="I16" s="9">
        <v>0</v>
      </c>
      <c r="J16" s="10"/>
      <c r="K16" s="9">
        <v>0</v>
      </c>
      <c r="L16" s="10" t="e">
        <f>K16/E17</f>
        <v>#DIV/0!</v>
      </c>
      <c r="M16" s="9"/>
      <c r="N16" s="15"/>
    </row>
    <row r="17" spans="1:14" s="11" customFormat="1" x14ac:dyDescent="0.2">
      <c r="A17" s="8" t="s">
        <v>46</v>
      </c>
      <c r="B17" s="9" t="s">
        <v>30</v>
      </c>
      <c r="C17" s="9" t="s">
        <v>47</v>
      </c>
      <c r="D17" s="9" t="s">
        <v>37</v>
      </c>
      <c r="E17" s="9"/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 t="e">
        <f t="shared" ref="L23" si="0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38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I19" sqref="I19:I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>
        <v>3</v>
      </c>
      <c r="C8" s="31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1" t="s">
        <v>39</v>
      </c>
      <c r="M8" s="31"/>
      <c r="N8" s="31"/>
    </row>
    <row r="10" spans="1:14" x14ac:dyDescent="0.2">
      <c r="A10" s="4" t="s">
        <v>8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40</v>
      </c>
      <c r="B14" s="9" t="s">
        <v>44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42</v>
      </c>
      <c r="B15" s="9" t="s">
        <v>44</v>
      </c>
      <c r="C15" s="9" t="s">
        <v>48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43</v>
      </c>
      <c r="B16" s="9" t="s">
        <v>44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44</v>
      </c>
      <c r="C17" s="9" t="s">
        <v>47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38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I19" sqref="I19:I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1" t="s">
        <v>39</v>
      </c>
      <c r="M8" s="31"/>
      <c r="N8" s="31"/>
    </row>
    <row r="10" spans="1:14" x14ac:dyDescent="0.2">
      <c r="A10" s="4" t="s">
        <v>8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40</v>
      </c>
      <c r="B14" s="9" t="s">
        <v>49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42</v>
      </c>
      <c r="B15" s="9" t="s">
        <v>49</v>
      </c>
      <c r="C15" s="9" t="s">
        <v>48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43</v>
      </c>
      <c r="B16" s="9" t="s">
        <v>49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49</v>
      </c>
      <c r="C17" s="9" t="s">
        <v>47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38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3" zoomScale="93" zoomScaleNormal="93" zoomScaleSheetLayoutView="100" workbookViewId="0">
      <selection activeCell="I19" sqref="I19:I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34</v>
      </c>
      <c r="C8" s="31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1" t="s">
        <v>39</v>
      </c>
      <c r="M8" s="31"/>
      <c r="N8" s="31"/>
    </row>
    <row r="10" spans="1:18" x14ac:dyDescent="0.2">
      <c r="A10" s="4" t="s">
        <v>8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40</v>
      </c>
      <c r="B14" s="9" t="s">
        <v>50</v>
      </c>
      <c r="C14" s="9" t="s">
        <v>41</v>
      </c>
      <c r="D14" s="9" t="s">
        <v>37</v>
      </c>
      <c r="E14" s="9">
        <v>29</v>
      </c>
      <c r="F14" s="9"/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42</v>
      </c>
      <c r="B15" s="9"/>
      <c r="C15" s="9" t="s">
        <v>48</v>
      </c>
      <c r="D15" s="9" t="s">
        <v>37</v>
      </c>
      <c r="E15" s="9">
        <v>29</v>
      </c>
      <c r="F15" s="9"/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43</v>
      </c>
      <c r="B16" s="9" t="s">
        <v>50</v>
      </c>
      <c r="C16" s="9" t="s">
        <v>45</v>
      </c>
      <c r="D16" s="9" t="s">
        <v>37</v>
      </c>
      <c r="E16" s="9">
        <v>16</v>
      </c>
      <c r="F16" s="9"/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46</v>
      </c>
      <c r="B17" s="9" t="s">
        <v>50</v>
      </c>
      <c r="C17" s="9" t="s">
        <v>47</v>
      </c>
      <c r="D17" s="9" t="s">
        <v>37</v>
      </c>
      <c r="E17" s="9">
        <v>31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105</v>
      </c>
      <c r="F23" s="17">
        <f>SUM(F14:F22)</f>
        <v>0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38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38" t="s">
        <v>7</v>
      </c>
      <c r="J8" s="38"/>
      <c r="K8" s="38"/>
      <c r="L8" s="31" t="str">
        <f>'REPORTE FINAL'!L8</f>
        <v>SEP 2023 - ENERO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DESARROLLO HUMANO</v>
      </c>
      <c r="B14" s="9" t="s">
        <v>30</v>
      </c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38" t="s">
        <v>7</v>
      </c>
      <c r="J8" s="38"/>
      <c r="K8" s="38"/>
      <c r="L8" s="31" t="str">
        <f>'REPORTE FINAL'!L8</f>
        <v>SEP 2023 - ENERO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4</v>
      </c>
      <c r="I8" s="38" t="s">
        <v>7</v>
      </c>
      <c r="J8" s="38"/>
      <c r="K8" s="38"/>
      <c r="L8" s="31" t="str">
        <f>'REPORTE FINAL'!L8</f>
        <v>SEP 2023 - ENERO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DESARROLLO HUMANO</v>
      </c>
      <c r="B14" s="9"/>
      <c r="C14" s="9" t="str">
        <f>'REPORTE FINAL'!C14</f>
        <v>107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FUNDAMENTOS DE INVESTIGACION</v>
      </c>
      <c r="B15" s="9"/>
      <c r="C15" s="9" t="str">
        <f>'REPORTE FINAL'!C15</f>
        <v>107 B</v>
      </c>
      <c r="D15" s="9" t="str">
        <f>'REPORTE FINAL'!D15</f>
        <v>IGEM</v>
      </c>
      <c r="E15" s="9">
        <f>'REPORTE FINAL'!E15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ECONOMIA EMPRESARIAL</v>
      </c>
      <c r="B16" s="9"/>
      <c r="C16" s="9" t="str">
        <f>'REPORTE FINAL'!C16</f>
        <v>307 C</v>
      </c>
      <c r="D16" s="9" t="str">
        <f>'REPORTE FINAL'!D16</f>
        <v>IGEM</v>
      </c>
      <c r="E16" s="9">
        <f>'REPORTE FINAL'!E16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DESARROLLO SUSTENTABLE</v>
      </c>
      <c r="B17" s="9"/>
      <c r="C17" s="9" t="str">
        <f>'REPORTE FINAL'!C17</f>
        <v>707A</v>
      </c>
      <c r="D17" s="9" t="str">
        <f>'REPORTE FINAL'!D17</f>
        <v>IGEM</v>
      </c>
      <c r="E17" s="9">
        <f>'REPORTE FINAL'!E17</f>
        <v>31</v>
      </c>
      <c r="F17" s="9"/>
      <c r="G17" s="9"/>
      <c r="H17" s="10">
        <f t="shared" si="0"/>
        <v>0</v>
      </c>
      <c r="I17" s="9">
        <f t="shared" si="1"/>
        <v>31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2023-11-08T22:44:20Z</dcterms:modified>
  <cp:category/>
  <cp:contentStatus/>
</cp:coreProperties>
</file>