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SEMESTRE SEPTIEMBRE 2023 - ENERO 2024\"/>
    </mc:Choice>
  </mc:AlternateContent>
  <xr:revisionPtr revIDLastSave="0" documentId="8_{0F7AD96F-D404-4287-8E1F-CE5782977E11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0" l="1"/>
  <c r="L15" i="10"/>
  <c r="L14" i="10"/>
  <c r="L16" i="31"/>
  <c r="L15" i="31"/>
  <c r="L14" i="31"/>
  <c r="L16" i="29"/>
  <c r="L15" i="29"/>
  <c r="L14" i="29"/>
  <c r="F23" i="32"/>
  <c r="E23" i="32"/>
  <c r="L16" i="30" l="1"/>
  <c r="L15" i="30"/>
  <c r="L14" i="30"/>
  <c r="B32" i="32" l="1"/>
  <c r="N23" i="32"/>
  <c r="M23" i="32"/>
  <c r="K23" i="32"/>
  <c r="G23" i="32"/>
  <c r="L16" i="32"/>
  <c r="L15" i="32"/>
  <c r="L14" i="32"/>
  <c r="B32" i="31"/>
  <c r="N23" i="31"/>
  <c r="M23" i="31"/>
  <c r="K23" i="31"/>
  <c r="L23" i="31" s="1"/>
  <c r="G23" i="31"/>
  <c r="F23" i="31"/>
  <c r="E23" i="31"/>
  <c r="I22" i="31"/>
  <c r="I21" i="31"/>
  <c r="I20" i="31"/>
  <c r="I19" i="31"/>
  <c r="B32" i="30"/>
  <c r="N23" i="30"/>
  <c r="M23" i="30"/>
  <c r="K23" i="30"/>
  <c r="G23" i="30"/>
  <c r="E23" i="30"/>
  <c r="B32" i="29"/>
  <c r="N23" i="29"/>
  <c r="M23" i="29"/>
  <c r="K23" i="29"/>
  <c r="G23" i="29"/>
  <c r="F23" i="29"/>
  <c r="E23" i="29"/>
  <c r="I22" i="29"/>
  <c r="I21" i="29"/>
  <c r="I20" i="29"/>
  <c r="I19" i="29"/>
  <c r="I19" i="10"/>
  <c r="I20" i="10"/>
  <c r="I21" i="10"/>
  <c r="I22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H20" i="24"/>
  <c r="H21" i="24"/>
  <c r="L24" i="23"/>
  <c r="H16" i="23"/>
  <c r="L23" i="32" l="1"/>
  <c r="H15" i="23"/>
  <c r="L15" i="23"/>
  <c r="H24" i="23"/>
  <c r="L27" i="23"/>
  <c r="H26" i="24"/>
  <c r="L27" i="24"/>
  <c r="H20" i="23"/>
  <c r="L26" i="23"/>
  <c r="H25" i="24"/>
  <c r="L26" i="24"/>
  <c r="L23" i="30"/>
  <c r="I23" i="32"/>
  <c r="L23" i="29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<sst xmlns="http://schemas.openxmlformats.org/spreadsheetml/2006/main" count="354" uniqueCount="50">
  <si>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</si>
  <si>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</si>
  <si>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</si>
  <si>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</si>
  <si>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</si>
  <si>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</si>
  <si>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</si>
  <si>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</si>
  <si>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</si>
  <si>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</si>
  <si>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</si>
  <si>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</si>
  <si>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</si>
  <si>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</si>
  <si>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</si>
  <si>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</si>
  <si>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</si>
  <si>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</si>
  <si>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</si>
  <si>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</si>
  <si>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</si>
  <si>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</si>
  <si>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</si>
  <si>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</si>
  <si>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</si>
  <si>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</si>
  <si>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</si>
  <si>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</si>
  <si>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</si>
  <si>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</si>
  <si>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</si>
  <si>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</si>
  <si>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</si>
  <si>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l</t>
  </si>
  <si>
    <t>FINAL</t>
  </si>
  <si>
    <t>EN GESTION EMPRESARIAL</t>
  </si>
  <si>
    <t>M.E. ANA DEL CARMEN TORRES VIRGEN</t>
  </si>
  <si>
    <t>IGEM</t>
  </si>
  <si>
    <t>MTRA. ANA KARENINA CORDOBA FERMAN</t>
  </si>
  <si>
    <t>SEP 2023 - ENERO 2024</t>
  </si>
  <si>
    <t>DESARROLLO HUMANO</t>
  </si>
  <si>
    <t>107 A</t>
  </si>
  <si>
    <t>FUNDAMENTOS DE INVESTIGACION</t>
  </si>
  <si>
    <t>ECONOMIA EMPRESARIAL</t>
  </si>
  <si>
    <t>III</t>
  </si>
  <si>
    <t>307 C</t>
  </si>
  <si>
    <t>DESARROLLO SUSTENTABLE</t>
  </si>
  <si>
    <t>VII</t>
  </si>
  <si>
    <t>707A</t>
  </si>
  <si>
    <t>107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</si>
</sst>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topLeftCell="A2" zoomScale="93" zoomScaleNormal="93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1" width="7.5703125" style="1" customWidth="1"/>
    <col min="12" max="12" width="8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35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 t="s">
        <v>4</v>
      </c>
      <c r="C8" s="23"/>
      <c r="D8" s="14" t="s">
        <v>5</v>
      </c>
      <c r="E8" s="5">
        <v>4</v>
      </c>
      <c r="G8" s="4" t="s">
        <v>6</v>
      </c>
      <c r="H8" s="5">
        <v>4</v>
      </c>
      <c r="I8" s="24" t="s">
        <v>7</v>
      </c>
      <c r="J8" s="24"/>
      <c r="K8" s="24"/>
      <c r="L8" s="23" t="s">
        <v>39</v>
      </c>
      <c r="M8" s="23"/>
      <c r="N8" s="23"/>
    </row>
    <row r="10" spans="1:14" x14ac:dyDescent="0.2">
      <c r="A10" s="4" t="s">
        <v>8</v>
      </c>
      <c r="B10" s="23" t="s">
        <v>36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40</v>
      </c>
      <c r="B14" s="9" t="s">
        <v>33</v>
      </c>
      <c r="C14" s="9" t="s">
        <v>41</v>
      </c>
      <c r="D14" s="9" t="s">
        <v>37</v>
      </c>
      <c r="E14" s="9">
        <v>29</v>
      </c>
      <c r="F14" s="9">
        <v>27</v>
      </c>
      <c r="G14" s="9"/>
      <c r="H14" s="10"/>
      <c r="I14" s="9">
        <v>2</v>
      </c>
      <c r="J14" s="10"/>
      <c r="K14" s="9">
        <v>0</v>
      </c>
      <c r="L14" s="10">
        <f>K14/E15</f>
        <v>0</v>
      </c>
      <c r="M14" s="9">
        <v>90</v>
      </c>
      <c r="N14" s="15">
        <v>0.93</v>
      </c>
    </row>
    <row r="15" spans="1:14" s="11" customFormat="1" x14ac:dyDescent="0.2">
      <c r="A15" s="8" t="s">
        <v>42</v>
      </c>
      <c r="B15" s="9" t="s">
        <v>21</v>
      </c>
      <c r="C15" s="9" t="s">
        <v>49</v>
      </c>
      <c r="D15" s="9" t="s">
        <v>37</v>
      </c>
      <c r="E15" s="9">
        <v>29</v>
      </c>
      <c r="F15" s="9">
        <v>27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>
        <v>88</v>
      </c>
      <c r="N15" s="15">
        <v>0.86</v>
      </c>
    </row>
    <row r="16" spans="1:14" s="11" customFormat="1" x14ac:dyDescent="0.2">
      <c r="A16" s="8" t="s">
        <v>43</v>
      </c>
      <c r="B16" s="9" t="s">
        <v>44</v>
      </c>
      <c r="C16" s="9" t="s">
        <v>45</v>
      </c>
      <c r="D16" s="9" t="s">
        <v>37</v>
      </c>
      <c r="E16" s="9">
        <v>16</v>
      </c>
      <c r="F16" s="9">
        <v>16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93</v>
      </c>
      <c r="N16" s="15">
        <v>0.56000000000000005</v>
      </c>
    </row>
    <row r="17" spans="1:14" s="11" customFormat="1" x14ac:dyDescent="0.2">
      <c r="A17" s="8" t="s">
        <v>46</v>
      </c>
      <c r="B17" s="9" t="s">
        <v>47</v>
      </c>
      <c r="C17" s="9" t="s">
        <v>48</v>
      </c>
      <c r="D17" s="9" t="s">
        <v>37</v>
      </c>
      <c r="E17" s="9">
        <v>31</v>
      </c>
      <c r="F17" s="9">
        <v>31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97</v>
      </c>
      <c r="N17" s="15">
        <v>0.68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105</v>
      </c>
      <c r="F23" s="17">
        <f>SUM(F14:F22)</f>
        <v>101</v>
      </c>
      <c r="G23" s="17">
        <f>SUM(G14:G22)</f>
        <v>0</v>
      </c>
      <c r="H23" s="18"/>
      <c r="I23" s="17">
        <f t="shared" ref="I23" si="0">(E23-SUM(F23:G23))-K23</f>
        <v>4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92</v>
      </c>
      <c r="N23" s="19">
        <f>AVERAGE(N14:N22)</f>
        <v>0.75750000000000006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38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32"/>
  <sheetViews>
    <sheetView tabSelected="1" topLeftCell="A6" zoomScale="93" zoomScaleNormal="93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35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>
        <v>2</v>
      </c>
      <c r="C8" s="23"/>
      <c r="D8" s="14" t="s">
        <v>5</v>
      </c>
      <c r="E8" s="5">
        <v>4</v>
      </c>
      <c r="G8" s="4" t="s">
        <v>6</v>
      </c>
      <c r="H8" s="5">
        <v>4</v>
      </c>
      <c r="I8" s="24" t="s">
        <v>7</v>
      </c>
      <c r="J8" s="24"/>
      <c r="K8" s="24"/>
      <c r="L8" s="23" t="s">
        <v>39</v>
      </c>
      <c r="M8" s="23"/>
      <c r="N8" s="23"/>
    </row>
    <row r="10" spans="1:14" x14ac:dyDescent="0.2">
      <c r="A10" s="4" t="s">
        <v>8</v>
      </c>
      <c r="B10" s="23" t="s">
        <v>36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40</v>
      </c>
      <c r="B14" s="9" t="s">
        <v>33</v>
      </c>
      <c r="C14" s="9" t="s">
        <v>41</v>
      </c>
      <c r="D14" s="9" t="s">
        <v>37</v>
      </c>
      <c r="E14" s="9">
        <v>29</v>
      </c>
      <c r="F14" s="9">
        <v>27</v>
      </c>
      <c r="G14" s="9"/>
      <c r="H14" s="10"/>
      <c r="I14" s="9">
        <v>2</v>
      </c>
      <c r="J14" s="10"/>
      <c r="K14" s="9">
        <v>0</v>
      </c>
      <c r="L14" s="10">
        <f>K14/E15</f>
        <v>0</v>
      </c>
      <c r="M14" s="9">
        <v>90</v>
      </c>
      <c r="N14" s="15">
        <v>0.93</v>
      </c>
    </row>
    <row r="15" spans="1:14" s="11" customFormat="1" x14ac:dyDescent="0.2">
      <c r="A15" s="8" t="s">
        <v>42</v>
      </c>
      <c r="B15" s="9" t="s">
        <v>21</v>
      </c>
      <c r="C15" s="9" t="s">
        <v>49</v>
      </c>
      <c r="D15" s="9" t="s">
        <v>37</v>
      </c>
      <c r="E15" s="9">
        <v>29</v>
      </c>
      <c r="F15" s="9">
        <v>27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>
        <v>89</v>
      </c>
      <c r="N15" s="15">
        <v>0.93</v>
      </c>
    </row>
    <row r="16" spans="1:14" s="11" customFormat="1" x14ac:dyDescent="0.2">
      <c r="A16" s="8" t="s">
        <v>43</v>
      </c>
      <c r="B16" s="9" t="s">
        <v>44</v>
      </c>
      <c r="C16" s="9" t="s">
        <v>45</v>
      </c>
      <c r="D16" s="9" t="s">
        <v>37</v>
      </c>
      <c r="E16" s="9">
        <v>16</v>
      </c>
      <c r="F16" s="9">
        <v>16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96</v>
      </c>
      <c r="N16" s="15">
        <v>0.75</v>
      </c>
    </row>
    <row r="17" spans="1:14" s="11" customFormat="1" x14ac:dyDescent="0.2">
      <c r="A17" s="8" t="s">
        <v>46</v>
      </c>
      <c r="B17" s="9" t="s">
        <v>47</v>
      </c>
      <c r="C17" s="9" t="s">
        <v>48</v>
      </c>
      <c r="D17" s="9" t="s">
        <v>37</v>
      </c>
      <c r="E17" s="9">
        <v>31</v>
      </c>
      <c r="F17" s="9">
        <v>31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99</v>
      </c>
      <c r="N17" s="15">
        <v>0.9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105</v>
      </c>
      <c r="F23" s="17">
        <v>101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93.5</v>
      </c>
      <c r="N23" s="19">
        <f>AVERAGE(N14:N22)</f>
        <v>0.87750000000000006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38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32"/>
  <sheetViews>
    <sheetView topLeftCell="A3" zoomScale="93" zoomScaleNormal="93" zoomScaleSheetLayoutView="100" workbookViewId="0">
      <selection activeCell="C15" sqref="C15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35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>
        <v>3</v>
      </c>
      <c r="C8" s="23"/>
      <c r="D8" s="14" t="s">
        <v>5</v>
      </c>
      <c r="E8" s="5">
        <v>4</v>
      </c>
      <c r="G8" s="4" t="s">
        <v>6</v>
      </c>
      <c r="H8" s="5">
        <v>4</v>
      </c>
      <c r="I8" s="24" t="s">
        <v>7</v>
      </c>
      <c r="J8" s="24"/>
      <c r="K8" s="24"/>
      <c r="L8" s="23" t="s">
        <v>39</v>
      </c>
      <c r="M8" s="23"/>
      <c r="N8" s="23"/>
    </row>
    <row r="10" spans="1:14" x14ac:dyDescent="0.2">
      <c r="A10" s="4" t="s">
        <v>8</v>
      </c>
      <c r="B10" s="23" t="s">
        <v>36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40</v>
      </c>
      <c r="B14" s="9" t="s">
        <v>33</v>
      </c>
      <c r="C14" s="9" t="s">
        <v>41</v>
      </c>
      <c r="D14" s="9" t="s">
        <v>37</v>
      </c>
      <c r="E14" s="9">
        <v>29</v>
      </c>
      <c r="F14" s="9"/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/>
      <c r="N14" s="15"/>
    </row>
    <row r="15" spans="1:14" s="11" customFormat="1" x14ac:dyDescent="0.2">
      <c r="A15" s="8" t="s">
        <v>42</v>
      </c>
      <c r="B15" s="9" t="s">
        <v>21</v>
      </c>
      <c r="C15" s="9" t="s">
        <v>49</v>
      </c>
      <c r="D15" s="9" t="s">
        <v>37</v>
      </c>
      <c r="E15" s="9">
        <v>29</v>
      </c>
      <c r="F15" s="9"/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/>
      <c r="N15" s="15"/>
    </row>
    <row r="16" spans="1:14" s="11" customFormat="1" x14ac:dyDescent="0.2">
      <c r="A16" s="8" t="s">
        <v>43</v>
      </c>
      <c r="B16" s="9" t="s">
        <v>44</v>
      </c>
      <c r="C16" s="9" t="s">
        <v>45</v>
      </c>
      <c r="D16" s="9" t="s">
        <v>37</v>
      </c>
      <c r="E16" s="9">
        <v>16</v>
      </c>
      <c r="F16" s="9"/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46</v>
      </c>
      <c r="B17" s="9" t="s">
        <v>47</v>
      </c>
      <c r="C17" s="9" t="s">
        <v>48</v>
      </c>
      <c r="D17" s="9" t="s">
        <v>37</v>
      </c>
      <c r="E17" s="9">
        <v>31</v>
      </c>
      <c r="F17" s="9"/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ref="I19:I22" si="0">(E19-SUM(F19:G19))-K19</f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105</v>
      </c>
      <c r="F23" s="17">
        <f>SUM(F14:F22)</f>
        <v>0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1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38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32"/>
  <sheetViews>
    <sheetView topLeftCell="A2" zoomScale="93" zoomScaleNormal="93" zoomScaleSheetLayoutView="100" workbookViewId="0">
      <selection activeCell="C15" sqref="C15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35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>
        <v>4</v>
      </c>
      <c r="C8" s="23"/>
      <c r="D8" s="14" t="s">
        <v>5</v>
      </c>
      <c r="E8" s="5">
        <v>4</v>
      </c>
      <c r="G8" s="4" t="s">
        <v>6</v>
      </c>
      <c r="H8" s="5">
        <v>4</v>
      </c>
      <c r="I8" s="24" t="s">
        <v>7</v>
      </c>
      <c r="J8" s="24"/>
      <c r="K8" s="24"/>
      <c r="L8" s="23" t="s">
        <v>39</v>
      </c>
      <c r="M8" s="23"/>
      <c r="N8" s="23"/>
    </row>
    <row r="10" spans="1:14" x14ac:dyDescent="0.2">
      <c r="A10" s="4" t="s">
        <v>8</v>
      </c>
      <c r="B10" s="23" t="s">
        <v>36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40</v>
      </c>
      <c r="B14" s="9" t="s">
        <v>33</v>
      </c>
      <c r="C14" s="9" t="s">
        <v>41</v>
      </c>
      <c r="D14" s="9" t="s">
        <v>37</v>
      </c>
      <c r="E14" s="9">
        <v>29</v>
      </c>
      <c r="F14" s="9"/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/>
      <c r="N14" s="15"/>
    </row>
    <row r="15" spans="1:14" s="11" customFormat="1" x14ac:dyDescent="0.2">
      <c r="A15" s="8" t="s">
        <v>42</v>
      </c>
      <c r="B15" s="9" t="s">
        <v>21</v>
      </c>
      <c r="C15" s="9" t="s">
        <v>49</v>
      </c>
      <c r="D15" s="9" t="s">
        <v>37</v>
      </c>
      <c r="E15" s="9">
        <v>29</v>
      </c>
      <c r="F15" s="9"/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/>
      <c r="N15" s="15"/>
    </row>
    <row r="16" spans="1:14" s="11" customFormat="1" x14ac:dyDescent="0.2">
      <c r="A16" s="8" t="s">
        <v>43</v>
      </c>
      <c r="B16" s="9" t="s">
        <v>44</v>
      </c>
      <c r="C16" s="9" t="s">
        <v>45</v>
      </c>
      <c r="D16" s="9" t="s">
        <v>37</v>
      </c>
      <c r="E16" s="9">
        <v>16</v>
      </c>
      <c r="F16" s="9"/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46</v>
      </c>
      <c r="B17" s="9" t="s">
        <v>47</v>
      </c>
      <c r="C17" s="9" t="s">
        <v>48</v>
      </c>
      <c r="D17" s="9" t="s">
        <v>37</v>
      </c>
      <c r="E17" s="9">
        <v>31</v>
      </c>
      <c r="F17" s="9"/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ref="I19:I22" si="0">(E19-SUM(F19:G19))-K19</f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105</v>
      </c>
      <c r="F23" s="17">
        <f>SUM(F14:F22)</f>
        <v>0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1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38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R32"/>
  <sheetViews>
    <sheetView topLeftCell="A3" zoomScale="93" zoomScaleNormal="93" zoomScaleSheetLayoutView="100" workbookViewId="0">
      <selection activeCell="A5" sqref="A5:N5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8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8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8" x14ac:dyDescent="0.2">
      <c r="A6" s="27" t="s">
        <v>2</v>
      </c>
      <c r="B6" s="27"/>
      <c r="C6" s="27"/>
      <c r="D6" s="27"/>
      <c r="E6" s="28" t="s">
        <v>35</v>
      </c>
      <c r="F6" s="28"/>
      <c r="G6" s="28"/>
      <c r="H6" s="28"/>
      <c r="I6" s="3"/>
      <c r="J6" s="3"/>
      <c r="K6" s="3"/>
      <c r="L6" s="3"/>
      <c r="M6" s="3"/>
      <c r="N6" s="3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x14ac:dyDescent="0.2">
      <c r="A8" s="4" t="s">
        <v>3</v>
      </c>
      <c r="B8" s="23" t="s">
        <v>34</v>
      </c>
      <c r="C8" s="23"/>
      <c r="D8" s="14" t="s">
        <v>5</v>
      </c>
      <c r="E8" s="5">
        <v>4</v>
      </c>
      <c r="G8" s="4" t="s">
        <v>6</v>
      </c>
      <c r="H8" s="5">
        <v>4</v>
      </c>
      <c r="I8" s="24" t="s">
        <v>7</v>
      </c>
      <c r="J8" s="24"/>
      <c r="K8" s="24"/>
      <c r="L8" s="23" t="s">
        <v>39</v>
      </c>
      <c r="M8" s="23"/>
      <c r="N8" s="23"/>
    </row>
    <row r="10" spans="1:18" x14ac:dyDescent="0.2">
      <c r="A10" s="4" t="s">
        <v>8</v>
      </c>
      <c r="B10" s="23" t="s">
        <v>36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O10" s="11"/>
      <c r="P10" s="11"/>
      <c r="Q10" s="11"/>
      <c r="R10" s="11"/>
    </row>
    <row r="11" spans="1:18" ht="13.5" thickBot="1" x14ac:dyDescent="0.25">
      <c r="B11" s="6"/>
      <c r="C11" s="6"/>
      <c r="E11" s="6"/>
      <c r="F11" s="6"/>
      <c r="G11" s="6"/>
      <c r="H11" s="6"/>
      <c r="I11" s="6"/>
      <c r="J11" s="6"/>
      <c r="K11" s="6"/>
      <c r="O11" s="11"/>
      <c r="P11" s="11"/>
      <c r="Q11" s="11"/>
      <c r="R11" s="11"/>
    </row>
    <row r="12" spans="1:18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  <c r="O12" s="11"/>
      <c r="P12" s="11"/>
      <c r="Q12" s="11"/>
      <c r="R12" s="11"/>
    </row>
    <row r="13" spans="1:18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  <c r="O13" s="11"/>
      <c r="P13" s="11"/>
      <c r="Q13" s="11"/>
      <c r="R13" s="11"/>
    </row>
    <row r="14" spans="1:18" s="11" customFormat="1" x14ac:dyDescent="0.2">
      <c r="A14" s="8" t="s">
        <v>40</v>
      </c>
      <c r="B14" s="9" t="s">
        <v>33</v>
      </c>
      <c r="C14" s="9" t="s">
        <v>41</v>
      </c>
      <c r="D14" s="9" t="s">
        <v>37</v>
      </c>
      <c r="E14" s="9">
        <v>29</v>
      </c>
      <c r="F14" s="9"/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/>
      <c r="N14" s="15"/>
    </row>
    <row r="15" spans="1:18" s="11" customFormat="1" x14ac:dyDescent="0.2">
      <c r="A15" s="8" t="s">
        <v>42</v>
      </c>
      <c r="B15" s="9" t="s">
        <v>21</v>
      </c>
      <c r="C15" s="9" t="s">
        <v>49</v>
      </c>
      <c r="D15" s="9" t="s">
        <v>37</v>
      </c>
      <c r="E15" s="9">
        <v>29</v>
      </c>
      <c r="F15" s="9"/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/>
      <c r="N15" s="15"/>
    </row>
    <row r="16" spans="1:18" s="11" customFormat="1" x14ac:dyDescent="0.2">
      <c r="A16" s="8" t="s">
        <v>43</v>
      </c>
      <c r="B16" s="9" t="s">
        <v>44</v>
      </c>
      <c r="C16" s="9" t="s">
        <v>45</v>
      </c>
      <c r="D16" s="9" t="s">
        <v>37</v>
      </c>
      <c r="E16" s="9">
        <v>16</v>
      </c>
      <c r="F16" s="9"/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46</v>
      </c>
      <c r="B17" s="9" t="s">
        <v>47</v>
      </c>
      <c r="C17" s="9" t="s">
        <v>48</v>
      </c>
      <c r="D17" s="9" t="s">
        <v>37</v>
      </c>
      <c r="E17" s="9">
        <v>31</v>
      </c>
      <c r="F17" s="9"/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ref="I19:I22" si="0">(E19-SUM(F19:G19))-K19</f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105</v>
      </c>
      <c r="F23" s="17">
        <f>SUM(F14:F22)</f>
        <v>0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1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38</v>
      </c>
      <c r="H32" s="41"/>
      <c r="I32" s="41"/>
      <c r="J32" s="4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8:D28"/>
    <mergeCell ref="G28:J28"/>
    <mergeCell ref="B29:D29"/>
    <mergeCell ref="G29:J29"/>
    <mergeCell ref="A30:B30"/>
    <mergeCell ref="E30:H30"/>
    <mergeCell ref="B32:D32"/>
    <mergeCell ref="G32:J32"/>
    <mergeCell ref="K12:K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2</v>
      </c>
      <c r="C8" s="23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4</v>
      </c>
      <c r="I8" s="24" t="s">
        <v>7</v>
      </c>
      <c r="J8" s="24"/>
      <c r="K8" s="24"/>
      <c r="L8" s="23" t="str">
        <f>'REPORTE FINAL'!L8</f>
        <v>SEP 2023 - ENERO 2024</v>
      </c>
      <c r="M8" s="23"/>
      <c r="N8" s="23"/>
    </row>
    <row r="10" spans="1:14" x14ac:dyDescent="0.2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'REPORTE FINAL'!A14</f>
        <v>DESARROLLO HUMANO</v>
      </c>
      <c r="B14" s="9" t="s">
        <v>30</v>
      </c>
      <c r="C14" s="9" t="str">
        <f>'REPORTE FINAL'!C14</f>
        <v>107 A</v>
      </c>
      <c r="D14" s="9" t="str">
        <f>'REPORTE FINAL'!D14</f>
        <v>IGEM</v>
      </c>
      <c r="E14" s="9">
        <f>'REPORTE FINAL'!E14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'REPORTE FINAL'!A16</f>
        <v>ECONOMIA EMPRESARIAL</v>
      </c>
      <c r="B16" s="9"/>
      <c r="C16" s="9" t="str">
        <f>'REPORTE FINAL'!C16</f>
        <v>307 C</v>
      </c>
      <c r="D16" s="9" t="str">
        <f>'REPORTE FINAL'!D16</f>
        <v>IGEM</v>
      </c>
      <c r="E16" s="9">
        <f>'REPORTE FINAL'!E16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'REPORTE FINAL'!A17</f>
        <v>DESARROLLO SUSTENTABLE</v>
      </c>
      <c r="B17" s="9"/>
      <c r="C17" s="9" t="str">
        <f>'REPORTE FINAL'!C17</f>
        <v>707A</v>
      </c>
      <c r="D17" s="9" t="str">
        <f>'REPORTE FINAL'!D17</f>
        <v>IGEM</v>
      </c>
      <c r="E17" s="9">
        <f>'REPORTE FINAL'!E17</f>
        <v>31</v>
      </c>
      <c r="F17" s="9"/>
      <c r="G17" s="9"/>
      <c r="H17" s="10">
        <f t="shared" si="0"/>
        <v>0</v>
      </c>
      <c r="I17" s="9">
        <f t="shared" si="1"/>
        <v>31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3</v>
      </c>
      <c r="C8" s="23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4</v>
      </c>
      <c r="I8" s="24" t="s">
        <v>7</v>
      </c>
      <c r="J8" s="24"/>
      <c r="K8" s="24"/>
      <c r="L8" s="23" t="str">
        <f>'REPORTE FINAL'!L8</f>
        <v>SEP 2023 - ENERO 2024</v>
      </c>
      <c r="M8" s="23"/>
      <c r="N8" s="23"/>
    </row>
    <row r="10" spans="1:14" x14ac:dyDescent="0.2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'REPORTE FINAL'!A14</f>
        <v>DESARROLLO HUMANO</v>
      </c>
      <c r="B14" s="9"/>
      <c r="C14" s="9" t="str">
        <f>'REPORTE FINAL'!C14</f>
        <v>107 A</v>
      </c>
      <c r="D14" s="9" t="str">
        <f>'REPORTE FINAL'!D14</f>
        <v>IGEM</v>
      </c>
      <c r="E14" s="9">
        <f>'REPORTE FINAL'!E14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FUNDAMENTOS DE INVESTIGACION</v>
      </c>
      <c r="B15" s="9"/>
      <c r="C15" s="9" t="str">
        <f>'REPORTE FINAL'!C15</f>
        <v>107 B</v>
      </c>
      <c r="D15" s="9" t="str">
        <f>'REPORTE FINAL'!D15</f>
        <v>IGEM</v>
      </c>
      <c r="E15" s="9">
        <f>'REPORTE FINAL'!E15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ECONOMIA EMPRESARIAL</v>
      </c>
      <c r="B16" s="9"/>
      <c r="C16" s="9" t="str">
        <f>'REPORTE FINAL'!C16</f>
        <v>307 C</v>
      </c>
      <c r="D16" s="9" t="str">
        <f>'REPORTE FINAL'!D16</f>
        <v>IGEM</v>
      </c>
      <c r="E16" s="9">
        <f>'REPORTE FINAL'!E16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'REPORTE FINAL'!A17</f>
        <v>DESARROLLO SUSTENTABLE</v>
      </c>
      <c r="B17" s="9"/>
      <c r="C17" s="9" t="str">
        <f>'REPORTE FINAL'!C17</f>
        <v>707A</v>
      </c>
      <c r="D17" s="9" t="str">
        <f>'REPORTE FINAL'!D17</f>
        <v>IGEM</v>
      </c>
      <c r="E17" s="9">
        <f>'REPORTE FINAL'!E17</f>
        <v>31</v>
      </c>
      <c r="F17" s="9"/>
      <c r="G17" s="9"/>
      <c r="H17" s="10">
        <f t="shared" si="0"/>
        <v>0</v>
      </c>
      <c r="I17" s="9">
        <f t="shared" si="1"/>
        <v>31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4</v>
      </c>
      <c r="C8" s="23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4</v>
      </c>
      <c r="I8" s="24" t="s">
        <v>7</v>
      </c>
      <c r="J8" s="24"/>
      <c r="K8" s="24"/>
      <c r="L8" s="23" t="str">
        <f>'REPORTE FINAL'!L8</f>
        <v>SEP 2023 - ENERO 2024</v>
      </c>
      <c r="M8" s="23"/>
      <c r="N8" s="23"/>
    </row>
    <row r="10" spans="1:14" x14ac:dyDescent="0.2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'REPORTE FINAL'!A14</f>
        <v>DESARROLLO HUMANO</v>
      </c>
      <c r="B14" s="9"/>
      <c r="C14" s="9" t="str">
        <f>'REPORTE FINAL'!C14</f>
        <v>107 A</v>
      </c>
      <c r="D14" s="9" t="str">
        <f>'REPORTE FINAL'!D14</f>
        <v>IGEM</v>
      </c>
      <c r="E14" s="9">
        <f>'REPORTE FINAL'!E14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FUNDAMENTOS DE INVESTIGACION</v>
      </c>
      <c r="B15" s="9"/>
      <c r="C15" s="9" t="str">
        <f>'REPORTE FINAL'!C15</f>
        <v>107 B</v>
      </c>
      <c r="D15" s="9" t="str">
        <f>'REPORTE FINAL'!D15</f>
        <v>IGEM</v>
      </c>
      <c r="E15" s="9">
        <f>'REPORTE FINAL'!E15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ECONOMIA EMPRESARIAL</v>
      </c>
      <c r="B16" s="9"/>
      <c r="C16" s="9" t="str">
        <f>'REPORTE FINAL'!C16</f>
        <v>307 C</v>
      </c>
      <c r="D16" s="9" t="str">
        <f>'REPORTE FINAL'!D16</f>
        <v>IGEM</v>
      </c>
      <c r="E16" s="9">
        <f>'REPORTE FINAL'!E16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'REPORTE FINAL'!A17</f>
        <v>DESARROLLO SUSTENTABLE</v>
      </c>
      <c r="B17" s="9"/>
      <c r="C17" s="9" t="str">
        <f>'REPORTE FINAL'!C17</f>
        <v>707A</v>
      </c>
      <c r="D17" s="9" t="str">
        <f>'REPORTE FINAL'!D17</f>
        <v>IGEM</v>
      </c>
      <c r="E17" s="9">
        <f>'REPORTE FINAL'!E17</f>
        <v>31</v>
      </c>
      <c r="F17" s="9"/>
      <c r="G17" s="9"/>
      <c r="H17" s="10">
        <f t="shared" si="0"/>
        <v>0</v>
      </c>
      <c r="I17" s="9">
        <f t="shared" si="1"/>
        <v>31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ana torres virgen</cp:lastModifiedBy>
  <cp:revision/>
  <cp:lastPrinted>2022-10-19T19:10:47Z</cp:lastPrinted>
  <dcterms:created xsi:type="dcterms:W3CDTF">2021-11-22T14:45:25Z</dcterms:created>
  <dcterms:modified xsi:type="dcterms:W3CDTF">2023-11-04T02:52:25Z</dcterms:modified>
  <cp:category/>
  <cp:contentStatus/>
</cp:coreProperties>
</file>