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SGI\3_NOVIEMBRE_23\"/>
    </mc:Choice>
  </mc:AlternateContent>
  <xr:revisionPtr revIDLastSave="0" documentId="13_ncr:1_{43D6CEDF-B600-4DDE-B7EC-36FC5F05C20D}" xr6:coauthVersionLast="47" xr6:coauthVersionMax="47" xr10:uidLastSave="{00000000-0000-0000-0000-000000000000}"/>
  <bookViews>
    <workbookView xWindow="-20" yWindow="70" windowWidth="10960" windowHeight="1008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6" i="2" l="1"/>
  <c r="M26" i="2"/>
  <c r="J26" i="2"/>
  <c r="H26" i="2"/>
  <c r="N26" i="1"/>
  <c r="M26" i="1"/>
  <c r="B35" i="5"/>
  <c r="N26" i="5"/>
  <c r="M26" i="5"/>
  <c r="K26" i="5"/>
  <c r="G26" i="5"/>
  <c r="F26" i="5"/>
  <c r="E26" i="5"/>
  <c r="H26" i="5" s="1"/>
  <c r="L19" i="5"/>
  <c r="J19" i="5"/>
  <c r="H19" i="5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B35" i="4"/>
  <c r="N26" i="4"/>
  <c r="M26" i="4"/>
  <c r="K26" i="4"/>
  <c r="L26" i="4" s="1"/>
  <c r="G26" i="4"/>
  <c r="F26" i="4"/>
  <c r="E26" i="4"/>
  <c r="I26" i="4" s="1"/>
  <c r="J26" i="4" s="1"/>
  <c r="L19" i="4"/>
  <c r="J19" i="4"/>
  <c r="H19" i="4"/>
  <c r="L18" i="4"/>
  <c r="J18" i="4"/>
  <c r="H18" i="4"/>
  <c r="L17" i="4"/>
  <c r="J17" i="4"/>
  <c r="H17" i="4"/>
  <c r="L16" i="4"/>
  <c r="J16" i="4"/>
  <c r="H16" i="4"/>
  <c r="L15" i="4"/>
  <c r="J15" i="4"/>
  <c r="H15" i="4"/>
  <c r="L14" i="4"/>
  <c r="J14" i="4"/>
  <c r="H14" i="4"/>
  <c r="B35" i="3"/>
  <c r="N26" i="3"/>
  <c r="M26" i="3"/>
  <c r="K26" i="3"/>
  <c r="L26" i="3" s="1"/>
  <c r="G26" i="3"/>
  <c r="F26" i="3"/>
  <c r="E26" i="3"/>
  <c r="L19" i="3"/>
  <c r="J19" i="3"/>
  <c r="H19" i="3"/>
  <c r="L18" i="3"/>
  <c r="J18" i="3"/>
  <c r="H18" i="3"/>
  <c r="L17" i="3"/>
  <c r="J17" i="3"/>
  <c r="H17" i="3"/>
  <c r="L16" i="3"/>
  <c r="J16" i="3"/>
  <c r="H16" i="3"/>
  <c r="L15" i="3"/>
  <c r="J15" i="3"/>
  <c r="H15" i="3"/>
  <c r="L14" i="3"/>
  <c r="J14" i="3"/>
  <c r="H14" i="3"/>
  <c r="B35" i="2"/>
  <c r="K26" i="2"/>
  <c r="G26" i="2"/>
  <c r="F26" i="2"/>
  <c r="E26" i="2"/>
  <c r="I26" i="2" s="1"/>
  <c r="L19" i="2"/>
  <c r="J19" i="2"/>
  <c r="H19" i="2"/>
  <c r="L18" i="2"/>
  <c r="J18" i="2"/>
  <c r="H18" i="2"/>
  <c r="L17" i="2"/>
  <c r="J17" i="2"/>
  <c r="H17" i="2"/>
  <c r="L16" i="2"/>
  <c r="J16" i="2"/>
  <c r="H16" i="2"/>
  <c r="L15" i="2"/>
  <c r="J15" i="2"/>
  <c r="H15" i="2"/>
  <c r="L14" i="2"/>
  <c r="J14" i="2"/>
  <c r="H14" i="2"/>
  <c r="F26" i="1"/>
  <c r="H26" i="1" s="1"/>
  <c r="G26" i="1"/>
  <c r="E26" i="1"/>
  <c r="J18" i="1"/>
  <c r="L18" i="1"/>
  <c r="J19" i="1"/>
  <c r="L19" i="1"/>
  <c r="H18" i="1"/>
  <c r="H19" i="1"/>
  <c r="I26" i="3" l="1"/>
  <c r="J26" i="3" s="1"/>
  <c r="L26" i="5"/>
  <c r="L26" i="2"/>
  <c r="I26" i="5"/>
  <c r="J26" i="5" s="1"/>
  <c r="H26" i="4"/>
  <c r="H26" i="3"/>
  <c r="J15" i="1"/>
  <c r="J17" i="1"/>
  <c r="J14" i="1"/>
  <c r="H14" i="1"/>
  <c r="H15" i="1"/>
  <c r="L15" i="1"/>
  <c r="H16" i="1"/>
  <c r="J16" i="1"/>
  <c r="L16" i="1"/>
  <c r="H17" i="1"/>
  <c r="L17" i="1"/>
  <c r="K26" i="1"/>
  <c r="I26" i="1" s="1"/>
  <c r="L14" i="1"/>
  <c r="J26" i="1" l="1"/>
  <c r="L26" i="1"/>
  <c r="B35" i="1" l="1"/>
</calcChain>
</file>

<file path=xl/sharedStrings.xml><?xml version="1.0" encoding="utf-8"?>
<sst xmlns="http://schemas.openxmlformats.org/spreadsheetml/2006/main" count="302" uniqueCount="52">
  <si>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</si>
  <si>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</si>
  <si>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</si>
  <si>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</si>
  <si>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</si>
  <si>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</si>
  <si>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</si>
  <si>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</si>
  <si>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</si>
  <si>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</si>
  <si>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</si>
  <si>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</si>
  <si>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</si>
  <si>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</si>
  <si>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</si>
  <si>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</si>
  <si>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</si>
  <si>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</si>
  <si>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</si>
  <si>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</si>
  <si>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</si>
  <si>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</si>
  <si>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</si>
  <si>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</si>
  <si>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</si>
  <si>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</si>
  <si>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</si>
  <si>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</si>
  <si>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</si>
  <si>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Final</t>
  </si>
  <si>
    <t>FUNDAMENTOS DE PROGRAMACIÓN</t>
  </si>
  <si>
    <t xml:space="preserve"> -</t>
  </si>
  <si>
    <t>ISIC</t>
  </si>
  <si>
    <t>PROFESOR(A):</t>
  </si>
  <si>
    <t>1°</t>
  </si>
  <si>
    <t>M.T.I. MONTSERRAT MASDEFIOL SUÁREZ</t>
  </si>
  <si>
    <t>INGENIERÍA DE SOFTWARE</t>
  </si>
  <si>
    <t>S/E</t>
  </si>
  <si>
    <t>ISC. DIEGO DE JESÚS VELÁZQUEZ LUCHO</t>
  </si>
  <si>
    <t>SEPT. 23 - ENE 24</t>
  </si>
  <si>
    <t>104A</t>
  </si>
  <si>
    <t>FUNDAMENTOS DE INGENIERÍA DE SOFTWARE</t>
  </si>
  <si>
    <t>504A</t>
  </si>
  <si>
    <t>504B</t>
  </si>
  <si>
    <t>GESTIÓN DE PROYECTOS DE SOFTWARE</t>
  </si>
  <si>
    <t>704A</t>
  </si>
  <si>
    <t>DISEÑO IHC</t>
  </si>
  <si>
    <t>T</t>
  </si>
  <si>
    <t>ARRTR</t>
  </si>
  <si>
    <t>704AP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</si>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</sst>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 vertical="center"/>
    </xf>
    <xf numFmtId="9" fontId="1" fillId="0" borderId="16" xfId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3" borderId="15" xfId="1" applyNumberFormat="1" applyFont="1" applyFill="1" applyBorder="1" applyAlignment="1">
      <alignment horizontal="center" vertical="center"/>
    </xf>
    <xf numFmtId="9" fontId="1" fillId="3" borderId="17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opLeftCell="A19" zoomScale="70" zoomScaleNormal="70" workbookViewId="0">
      <selection activeCell="P35" sqref="P35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 t="s">
        <v>34</v>
      </c>
      <c r="C8" s="31"/>
      <c r="D8" s="5" t="s">
        <v>6</v>
      </c>
      <c r="E8" s="6">
        <v>6</v>
      </c>
      <c r="F8" s="1"/>
      <c r="G8" s="4" t="s">
        <v>7</v>
      </c>
      <c r="H8" s="6">
        <v>5</v>
      </c>
      <c r="I8" s="37" t="s">
        <v>8</v>
      </c>
      <c r="J8" s="28"/>
      <c r="K8" s="28"/>
      <c r="L8" s="30" t="s">
        <v>39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33</v>
      </c>
      <c r="B10" s="30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customHeight="1" x14ac:dyDescent="0.35">
      <c r="A14" s="18" t="s">
        <v>30</v>
      </c>
      <c r="B14" s="9" t="s">
        <v>21</v>
      </c>
      <c r="C14" s="9" t="s">
        <v>40</v>
      </c>
      <c r="D14" s="9" t="s">
        <v>32</v>
      </c>
      <c r="E14" s="9">
        <v>30</v>
      </c>
      <c r="F14" s="9">
        <v>28</v>
      </c>
      <c r="G14" s="9"/>
      <c r="H14" s="20">
        <f>F14/E14</f>
        <v>0.93333333333333335</v>
      </c>
      <c r="I14" s="21">
        <v>2</v>
      </c>
      <c r="J14" s="20">
        <f t="shared" ref="J14" si="0">I14/E14</f>
        <v>6.6666666666666666E-2</v>
      </c>
      <c r="K14" s="21">
        <v>0</v>
      </c>
      <c r="L14" s="20">
        <f t="shared" ref="L14" si="1">K14/E14</f>
        <v>0</v>
      </c>
      <c r="M14" s="9">
        <v>73</v>
      </c>
      <c r="N14" s="11">
        <v>0.77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.5" customHeight="1" x14ac:dyDescent="0.35">
      <c r="A15" s="18" t="s">
        <v>41</v>
      </c>
      <c r="B15" s="9" t="s">
        <v>21</v>
      </c>
      <c r="C15" s="9" t="s">
        <v>42</v>
      </c>
      <c r="D15" s="9" t="s">
        <v>32</v>
      </c>
      <c r="E15" s="9">
        <v>21</v>
      </c>
      <c r="F15" s="9">
        <v>19</v>
      </c>
      <c r="G15" s="9"/>
      <c r="H15" s="20">
        <f t="shared" ref="H15:H19" si="2">F15/E15</f>
        <v>0.90476190476190477</v>
      </c>
      <c r="I15" s="21">
        <v>2</v>
      </c>
      <c r="J15" s="20">
        <f t="shared" ref="J15:J17" si="3">I15/E15</f>
        <v>9.5238095238095233E-2</v>
      </c>
      <c r="K15" s="21">
        <v>0</v>
      </c>
      <c r="L15" s="20">
        <f t="shared" ref="L15:L17" si="4">K15/E15</f>
        <v>0</v>
      </c>
      <c r="M15" s="9">
        <v>71</v>
      </c>
      <c r="N15" s="11">
        <v>0.62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35">
      <c r="A16" s="18" t="s">
        <v>41</v>
      </c>
      <c r="B16" s="9" t="s">
        <v>21</v>
      </c>
      <c r="C16" s="9" t="s">
        <v>43</v>
      </c>
      <c r="D16" s="9" t="s">
        <v>32</v>
      </c>
      <c r="E16" s="9">
        <v>15</v>
      </c>
      <c r="F16" s="9">
        <v>13</v>
      </c>
      <c r="G16" s="9"/>
      <c r="H16" s="20">
        <f t="shared" si="2"/>
        <v>0.8666666666666667</v>
      </c>
      <c r="I16" s="21">
        <v>2</v>
      </c>
      <c r="J16" s="20">
        <f t="shared" si="3"/>
        <v>0.13333333333333333</v>
      </c>
      <c r="K16" s="21">
        <v>0</v>
      </c>
      <c r="L16" s="20">
        <f t="shared" si="4"/>
        <v>0</v>
      </c>
      <c r="M16" s="9">
        <v>66</v>
      </c>
      <c r="N16" s="11">
        <v>0.87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5" customHeight="1" x14ac:dyDescent="0.35">
      <c r="A17" s="18" t="s">
        <v>36</v>
      </c>
      <c r="B17" s="9" t="s">
        <v>37</v>
      </c>
      <c r="C17" s="9" t="s">
        <v>48</v>
      </c>
      <c r="D17" s="9" t="s">
        <v>32</v>
      </c>
      <c r="E17" s="9">
        <v>6</v>
      </c>
      <c r="F17" s="9">
        <v>0</v>
      </c>
      <c r="G17" s="9"/>
      <c r="H17" s="20">
        <f t="shared" si="2"/>
        <v>0</v>
      </c>
      <c r="I17" s="21">
        <v>0</v>
      </c>
      <c r="J17" s="20">
        <f t="shared" si="3"/>
        <v>0</v>
      </c>
      <c r="K17" s="21">
        <v>0</v>
      </c>
      <c r="L17" s="20">
        <f t="shared" si="4"/>
        <v>0</v>
      </c>
      <c r="M17" s="9">
        <v>0</v>
      </c>
      <c r="N17" s="11"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.5" customHeight="1" x14ac:dyDescent="0.35">
      <c r="A18" s="18" t="s">
        <v>44</v>
      </c>
      <c r="B18" s="9" t="s">
        <v>21</v>
      </c>
      <c r="C18" s="9" t="s">
        <v>45</v>
      </c>
      <c r="D18" s="9" t="s">
        <v>32</v>
      </c>
      <c r="E18" s="9">
        <v>17</v>
      </c>
      <c r="F18" s="9">
        <v>17</v>
      </c>
      <c r="G18" s="9"/>
      <c r="H18" s="20">
        <f t="shared" si="2"/>
        <v>1</v>
      </c>
      <c r="I18" s="21">
        <v>0</v>
      </c>
      <c r="J18" s="20">
        <f t="shared" ref="J18:J19" si="5">I18/E18</f>
        <v>0</v>
      </c>
      <c r="K18" s="21">
        <v>0</v>
      </c>
      <c r="L18" s="20">
        <f t="shared" ref="L18:L19" si="6">K18/E18</f>
        <v>0</v>
      </c>
      <c r="M18" s="9">
        <v>79</v>
      </c>
      <c r="N18" s="11">
        <v>0.59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 t="s">
        <v>46</v>
      </c>
      <c r="B19" s="9" t="s">
        <v>21</v>
      </c>
      <c r="C19" s="9" t="s">
        <v>49</v>
      </c>
      <c r="D19" s="9" t="s">
        <v>32</v>
      </c>
      <c r="E19" s="9">
        <v>12</v>
      </c>
      <c r="F19" s="9">
        <v>12</v>
      </c>
      <c r="G19" s="9"/>
      <c r="H19" s="20">
        <f t="shared" si="2"/>
        <v>1</v>
      </c>
      <c r="I19" s="21">
        <v>0</v>
      </c>
      <c r="J19" s="20">
        <f t="shared" si="5"/>
        <v>0</v>
      </c>
      <c r="K19" s="21">
        <v>0</v>
      </c>
      <c r="L19" s="20">
        <f t="shared" si="6"/>
        <v>0</v>
      </c>
      <c r="M19" s="9">
        <v>85</v>
      </c>
      <c r="N19" s="11">
        <v>0.83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x14ac:dyDescent="0.35">
      <c r="A26" s="14" t="s">
        <v>24</v>
      </c>
      <c r="B26" s="15" t="s">
        <v>31</v>
      </c>
      <c r="C26" s="15" t="s">
        <v>31</v>
      </c>
      <c r="D26" s="15" t="s">
        <v>31</v>
      </c>
      <c r="E26" s="15">
        <f>SUM(E14:E25)</f>
        <v>101</v>
      </c>
      <c r="F26" s="15">
        <f t="shared" ref="F26:G26" si="7">SUM(F14:F25)</f>
        <v>89</v>
      </c>
      <c r="G26" s="15">
        <f t="shared" si="7"/>
        <v>0</v>
      </c>
      <c r="H26" s="22">
        <f>SUM(F26:G26)/E26</f>
        <v>0.88118811881188119</v>
      </c>
      <c r="I26" s="19">
        <f>(E26-SUM(F26:G26))-K26</f>
        <v>12</v>
      </c>
      <c r="J26" s="22">
        <f>I26/E26</f>
        <v>0.11881188118811881</v>
      </c>
      <c r="K26" s="19">
        <f>SUM(K14:K25)</f>
        <v>0</v>
      </c>
      <c r="L26" s="22">
        <f>K26/E26</f>
        <v>0</v>
      </c>
      <c r="M26" s="19">
        <f>AVERAGE(M14:M25)</f>
        <v>62.333333333333336</v>
      </c>
      <c r="N26" s="23">
        <f>AVERAGE(N14:N25)</f>
        <v>0.6133333333333334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38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sheetProtection selectLockedCells="1" selectUnlockedCells="1"/>
  <mergeCells count="31">
    <mergeCell ref="B35:D35"/>
    <mergeCell ref="G35:J35"/>
    <mergeCell ref="A28:N28"/>
    <mergeCell ref="B31:D31"/>
    <mergeCell ref="G31:J31"/>
    <mergeCell ref="B32:D32"/>
    <mergeCell ref="G32:J32"/>
    <mergeCell ref="A33:B33"/>
    <mergeCell ref="E33:H33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topLeftCell="A7" zoomScale="80" zoomScaleNormal="80" workbookViewId="0">
      <selection activeCell="D21" sqref="D21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>
        <v>2</v>
      </c>
      <c r="C8" s="31"/>
      <c r="D8" s="5" t="s">
        <v>6</v>
      </c>
      <c r="E8" s="6">
        <v>6</v>
      </c>
      <c r="F8" s="1"/>
      <c r="G8" s="4" t="s">
        <v>7</v>
      </c>
      <c r="H8" s="6">
        <v>5</v>
      </c>
      <c r="I8" s="37" t="s">
        <v>8</v>
      </c>
      <c r="J8" s="28"/>
      <c r="K8" s="28"/>
      <c r="L8" s="30" t="s">
        <v>39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33</v>
      </c>
      <c r="B10" s="30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customHeight="1" x14ac:dyDescent="0.35">
      <c r="A14" s="18" t="s">
        <v>30</v>
      </c>
      <c r="B14" s="9" t="s">
        <v>50</v>
      </c>
      <c r="C14" s="9" t="s">
        <v>40</v>
      </c>
      <c r="D14" s="9" t="s">
        <v>32</v>
      </c>
      <c r="E14" s="9">
        <v>30</v>
      </c>
      <c r="F14" s="9">
        <v>23</v>
      </c>
      <c r="G14" s="9"/>
      <c r="H14" s="20">
        <f>F14/E14</f>
        <v>0.76666666666666672</v>
      </c>
      <c r="I14" s="21">
        <v>7</v>
      </c>
      <c r="J14" s="20">
        <f t="shared" ref="J14:J19" si="0">I14/E14</f>
        <v>0.23333333333333334</v>
      </c>
      <c r="K14" s="21">
        <v>0</v>
      </c>
      <c r="L14" s="20">
        <f t="shared" ref="L14:L19" si="1">K14/E14</f>
        <v>0</v>
      </c>
      <c r="M14" s="9">
        <v>63</v>
      </c>
      <c r="N14" s="11">
        <v>0.77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.5" customHeight="1" x14ac:dyDescent="0.35">
      <c r="A15" s="18" t="s">
        <v>41</v>
      </c>
      <c r="B15" s="9" t="s">
        <v>50</v>
      </c>
      <c r="C15" s="9" t="s">
        <v>42</v>
      </c>
      <c r="D15" s="9" t="s">
        <v>32</v>
      </c>
      <c r="E15" s="9">
        <v>21</v>
      </c>
      <c r="F15" s="9">
        <v>14</v>
      </c>
      <c r="G15" s="9"/>
      <c r="H15" s="20">
        <f t="shared" ref="H15:H19" si="2">F15/E15</f>
        <v>0.66666666666666663</v>
      </c>
      <c r="I15" s="21">
        <v>7</v>
      </c>
      <c r="J15" s="20">
        <f t="shared" si="0"/>
        <v>0.33333333333333331</v>
      </c>
      <c r="K15" s="21">
        <v>0</v>
      </c>
      <c r="L15" s="20">
        <f t="shared" si="1"/>
        <v>0</v>
      </c>
      <c r="M15" s="9">
        <v>55</v>
      </c>
      <c r="N15" s="11">
        <v>0.67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35">
      <c r="A16" s="18" t="s">
        <v>41</v>
      </c>
      <c r="B16" s="9" t="s">
        <v>50</v>
      </c>
      <c r="C16" s="9" t="s">
        <v>43</v>
      </c>
      <c r="D16" s="9" t="s">
        <v>32</v>
      </c>
      <c r="E16" s="9">
        <v>15</v>
      </c>
      <c r="F16" s="9">
        <v>11</v>
      </c>
      <c r="G16" s="9"/>
      <c r="H16" s="20">
        <f t="shared" si="2"/>
        <v>0.73333333333333328</v>
      </c>
      <c r="I16" s="21">
        <v>4</v>
      </c>
      <c r="J16" s="20">
        <f t="shared" si="0"/>
        <v>0.26666666666666666</v>
      </c>
      <c r="K16" s="21">
        <v>0</v>
      </c>
      <c r="L16" s="20">
        <f t="shared" si="1"/>
        <v>0</v>
      </c>
      <c r="M16" s="9">
        <v>57</v>
      </c>
      <c r="N16" s="11">
        <v>0.73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5" customHeight="1" x14ac:dyDescent="0.35">
      <c r="A17" s="18" t="s">
        <v>36</v>
      </c>
      <c r="B17" s="9" t="s">
        <v>21</v>
      </c>
      <c r="C17" s="9" t="s">
        <v>48</v>
      </c>
      <c r="D17" s="9" t="s">
        <v>32</v>
      </c>
      <c r="E17" s="9">
        <v>6</v>
      </c>
      <c r="F17" s="9">
        <v>6</v>
      </c>
      <c r="G17" s="9"/>
      <c r="H17" s="20">
        <f t="shared" si="2"/>
        <v>1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82</v>
      </c>
      <c r="N17" s="11">
        <v>0.67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.5" customHeight="1" x14ac:dyDescent="0.35">
      <c r="A18" s="18" t="s">
        <v>44</v>
      </c>
      <c r="B18" s="9" t="s">
        <v>50</v>
      </c>
      <c r="C18" s="9" t="s">
        <v>45</v>
      </c>
      <c r="D18" s="9" t="s">
        <v>32</v>
      </c>
      <c r="E18" s="9">
        <v>17</v>
      </c>
      <c r="F18" s="9">
        <v>17</v>
      </c>
      <c r="G18" s="9"/>
      <c r="H18" s="20">
        <f t="shared" si="2"/>
        <v>1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87</v>
      </c>
      <c r="N18" s="11">
        <v>0.41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 t="s">
        <v>46</v>
      </c>
      <c r="B19" s="9" t="s">
        <v>50</v>
      </c>
      <c r="C19" s="9" t="s">
        <v>49</v>
      </c>
      <c r="D19" s="9" t="s">
        <v>32</v>
      </c>
      <c r="E19" s="9">
        <v>12</v>
      </c>
      <c r="F19" s="9">
        <v>10</v>
      </c>
      <c r="G19" s="9"/>
      <c r="H19" s="20">
        <f t="shared" si="2"/>
        <v>0.83333333333333337</v>
      </c>
      <c r="I19" s="21">
        <v>2</v>
      </c>
      <c r="J19" s="20">
        <f t="shared" si="0"/>
        <v>0.16666666666666666</v>
      </c>
      <c r="K19" s="21">
        <v>0</v>
      </c>
      <c r="L19" s="20">
        <f t="shared" si="1"/>
        <v>0</v>
      </c>
      <c r="M19" s="9">
        <v>72</v>
      </c>
      <c r="N19" s="11">
        <v>0.83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31</v>
      </c>
      <c r="C26" s="15" t="s">
        <v>31</v>
      </c>
      <c r="D26" s="15" t="s">
        <v>31</v>
      </c>
      <c r="E26" s="15">
        <f>SUM(E14:E25)</f>
        <v>101</v>
      </c>
      <c r="F26" s="15">
        <f t="shared" ref="F26:G26" si="3">SUM(F14:F25)</f>
        <v>81</v>
      </c>
      <c r="G26" s="15">
        <f t="shared" si="3"/>
        <v>0</v>
      </c>
      <c r="H26" s="22">
        <f>SUM(F26:G26)/E26</f>
        <v>0.80198019801980203</v>
      </c>
      <c r="I26" s="19">
        <f>(E26-SUM(F26:G26))-K26</f>
        <v>20</v>
      </c>
      <c r="J26" s="22">
        <f>I26/E26</f>
        <v>0.19801980198019803</v>
      </c>
      <c r="K26" s="19">
        <f>SUM(K14:K25)</f>
        <v>0</v>
      </c>
      <c r="L26" s="22">
        <f>K26/E26</f>
        <v>0</v>
      </c>
      <c r="M26" s="19">
        <f>AVERAGE(M14:M25)</f>
        <v>69.333333333333329</v>
      </c>
      <c r="N26" s="23">
        <f>AVERAGE(N14:N25)</f>
        <v>0.68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38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topLeftCell="D2" zoomScale="80" zoomScaleNormal="80" workbookViewId="0">
      <selection activeCell="N20" sqref="N20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>
        <v>3</v>
      </c>
      <c r="C8" s="31"/>
      <c r="D8" s="5" t="s">
        <v>6</v>
      </c>
      <c r="E8" s="6">
        <v>6</v>
      </c>
      <c r="F8" s="1"/>
      <c r="G8" s="4" t="s">
        <v>7</v>
      </c>
      <c r="H8" s="6">
        <v>5</v>
      </c>
      <c r="I8" s="37" t="s">
        <v>8</v>
      </c>
      <c r="J8" s="28"/>
      <c r="K8" s="28"/>
      <c r="L8" s="30" t="s">
        <v>39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33</v>
      </c>
      <c r="B10" s="30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customHeight="1" x14ac:dyDescent="0.35">
      <c r="A14" s="18" t="s">
        <v>30</v>
      </c>
      <c r="B14" s="9" t="s">
        <v>51</v>
      </c>
      <c r="C14" s="9" t="s">
        <v>40</v>
      </c>
      <c r="D14" s="9" t="s">
        <v>32</v>
      </c>
      <c r="E14" s="9">
        <v>30</v>
      </c>
      <c r="F14" s="9">
        <v>25</v>
      </c>
      <c r="G14" s="9"/>
      <c r="H14" s="20">
        <f>F14/E14</f>
        <v>0.83333333333333337</v>
      </c>
      <c r="I14" s="21">
        <v>5</v>
      </c>
      <c r="J14" s="20">
        <f t="shared" ref="J14:J19" si="0">I14/E14</f>
        <v>0.16666666666666666</v>
      </c>
      <c r="K14" s="21">
        <v>0</v>
      </c>
      <c r="L14" s="20">
        <f t="shared" ref="L14:L19" si="1">K14/E14</f>
        <v>0</v>
      </c>
      <c r="M14" s="9">
        <v>63</v>
      </c>
      <c r="N14" s="11">
        <v>0.83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.5" customHeight="1" x14ac:dyDescent="0.35">
      <c r="A15" s="18" t="s">
        <v>41</v>
      </c>
      <c r="B15" s="9" t="s">
        <v>51</v>
      </c>
      <c r="C15" s="9" t="s">
        <v>42</v>
      </c>
      <c r="D15" s="9" t="s">
        <v>32</v>
      </c>
      <c r="E15" s="9">
        <v>21</v>
      </c>
      <c r="F15" s="9">
        <v>17</v>
      </c>
      <c r="G15" s="9"/>
      <c r="H15" s="20">
        <f t="shared" ref="H15:H19" si="2">F15/E15</f>
        <v>0.80952380952380953</v>
      </c>
      <c r="I15" s="21">
        <v>4</v>
      </c>
      <c r="J15" s="20">
        <f t="shared" si="0"/>
        <v>0.19047619047619047</v>
      </c>
      <c r="K15" s="21">
        <v>0</v>
      </c>
      <c r="L15" s="20">
        <f t="shared" si="1"/>
        <v>0</v>
      </c>
      <c r="M15" s="9">
        <v>67</v>
      </c>
      <c r="N15" s="11">
        <v>0.81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35">
      <c r="A16" s="18" t="s">
        <v>41</v>
      </c>
      <c r="B16" s="9" t="s">
        <v>51</v>
      </c>
      <c r="C16" s="9" t="s">
        <v>43</v>
      </c>
      <c r="D16" s="9" t="s">
        <v>32</v>
      </c>
      <c r="E16" s="9">
        <v>15</v>
      </c>
      <c r="F16" s="9">
        <v>11</v>
      </c>
      <c r="G16" s="9"/>
      <c r="H16" s="20">
        <f t="shared" si="2"/>
        <v>0.73333333333333328</v>
      </c>
      <c r="I16" s="21">
        <v>4</v>
      </c>
      <c r="J16" s="20">
        <f t="shared" si="0"/>
        <v>0.26666666666666666</v>
      </c>
      <c r="K16" s="21">
        <v>0</v>
      </c>
      <c r="L16" s="20">
        <f t="shared" si="1"/>
        <v>0</v>
      </c>
      <c r="M16" s="9">
        <v>63</v>
      </c>
      <c r="N16" s="11">
        <v>0.73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5" customHeight="1" x14ac:dyDescent="0.35">
      <c r="A17" s="18" t="s">
        <v>36</v>
      </c>
      <c r="B17" s="9" t="s">
        <v>50</v>
      </c>
      <c r="C17" s="9" t="s">
        <v>48</v>
      </c>
      <c r="D17" s="9" t="s">
        <v>32</v>
      </c>
      <c r="E17" s="9">
        <v>6</v>
      </c>
      <c r="F17" s="9">
        <v>6</v>
      </c>
      <c r="G17" s="9"/>
      <c r="H17" s="20">
        <f t="shared" si="2"/>
        <v>1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82</v>
      </c>
      <c r="N17" s="11">
        <v>0.67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.5" customHeight="1" x14ac:dyDescent="0.35">
      <c r="A18" s="18" t="s">
        <v>44</v>
      </c>
      <c r="B18" s="9" t="s">
        <v>51</v>
      </c>
      <c r="C18" s="9" t="s">
        <v>45</v>
      </c>
      <c r="D18" s="9" t="s">
        <v>32</v>
      </c>
      <c r="E18" s="9">
        <v>17</v>
      </c>
      <c r="F18" s="9">
        <v>17</v>
      </c>
      <c r="G18" s="9"/>
      <c r="H18" s="20">
        <f t="shared" si="2"/>
        <v>1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84</v>
      </c>
      <c r="N18" s="11">
        <v>0.35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 t="s">
        <v>46</v>
      </c>
      <c r="B19" s="9" t="s">
        <v>51</v>
      </c>
      <c r="C19" s="9" t="s">
        <v>49</v>
      </c>
      <c r="D19" s="9" t="s">
        <v>32</v>
      </c>
      <c r="E19" s="9">
        <v>12</v>
      </c>
      <c r="F19" s="9">
        <v>11</v>
      </c>
      <c r="G19" s="9"/>
      <c r="H19" s="20">
        <f t="shared" si="2"/>
        <v>0.91666666666666663</v>
      </c>
      <c r="I19" s="21">
        <v>1</v>
      </c>
      <c r="J19" s="20">
        <f t="shared" si="0"/>
        <v>8.3333333333333329E-2</v>
      </c>
      <c r="K19" s="21">
        <v>0</v>
      </c>
      <c r="L19" s="20">
        <f t="shared" si="1"/>
        <v>0</v>
      </c>
      <c r="M19" s="9">
        <v>81</v>
      </c>
      <c r="N19" s="11">
        <v>0.83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31</v>
      </c>
      <c r="C26" s="15" t="s">
        <v>31</v>
      </c>
      <c r="D26" s="15" t="s">
        <v>31</v>
      </c>
      <c r="E26" s="15">
        <f>SUM(E14:E25)</f>
        <v>101</v>
      </c>
      <c r="F26" s="15">
        <f t="shared" ref="F26:G26" si="3">SUM(F14:F25)</f>
        <v>87</v>
      </c>
      <c r="G26" s="15">
        <f t="shared" si="3"/>
        <v>0</v>
      </c>
      <c r="H26" s="22">
        <f>SUM(F26:G26)/E26</f>
        <v>0.86138613861386137</v>
      </c>
      <c r="I26" s="19">
        <f>(E26-SUM(F26:G26))-K26</f>
        <v>14</v>
      </c>
      <c r="J26" s="22">
        <f>I26/E26</f>
        <v>0.13861386138613863</v>
      </c>
      <c r="K26" s="19">
        <f>SUM(K14:K25)</f>
        <v>0</v>
      </c>
      <c r="L26" s="22">
        <f>K26/E26</f>
        <v>0</v>
      </c>
      <c r="M26" s="19">
        <f>AVERAGE(M14:M25)</f>
        <v>73.333333333333329</v>
      </c>
      <c r="N26" s="23">
        <f>AVERAGE(N14:N25)</f>
        <v>0.70333333333333325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38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8"/>
  <sheetViews>
    <sheetView topLeftCell="C8" zoomScale="80" zoomScaleNormal="80" workbookViewId="0">
      <selection activeCell="D22" sqref="D22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>
        <v>4</v>
      </c>
      <c r="C8" s="31"/>
      <c r="D8" s="5" t="s">
        <v>6</v>
      </c>
      <c r="E8" s="6">
        <v>6</v>
      </c>
      <c r="F8" s="1"/>
      <c r="G8" s="4" t="s">
        <v>7</v>
      </c>
      <c r="H8" s="6">
        <v>5</v>
      </c>
      <c r="I8" s="37" t="s">
        <v>8</v>
      </c>
      <c r="J8" s="28"/>
      <c r="K8" s="28"/>
      <c r="L8" s="30" t="s">
        <v>39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33</v>
      </c>
      <c r="B10" s="30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customHeight="1" x14ac:dyDescent="0.35">
      <c r="A14" s="18" t="s">
        <v>30</v>
      </c>
      <c r="B14" s="9" t="s">
        <v>21</v>
      </c>
      <c r="C14" s="9" t="s">
        <v>40</v>
      </c>
      <c r="D14" s="9" t="s">
        <v>32</v>
      </c>
      <c r="E14" s="9">
        <v>30</v>
      </c>
      <c r="F14" s="9">
        <v>0</v>
      </c>
      <c r="G14" s="9"/>
      <c r="H14" s="20">
        <f>F14/E14</f>
        <v>0</v>
      </c>
      <c r="I14" s="21">
        <v>0</v>
      </c>
      <c r="J14" s="20">
        <f t="shared" ref="J14:J19" si="0">I14/E14</f>
        <v>0</v>
      </c>
      <c r="K14" s="21">
        <v>0</v>
      </c>
      <c r="L14" s="20">
        <f t="shared" ref="L14:L19" si="1">K14/E14</f>
        <v>0</v>
      </c>
      <c r="M14" s="9">
        <v>0</v>
      </c>
      <c r="N14" s="11"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.5" customHeight="1" x14ac:dyDescent="0.35">
      <c r="A15" s="18" t="s">
        <v>41</v>
      </c>
      <c r="B15" s="9" t="s">
        <v>21</v>
      </c>
      <c r="C15" s="9" t="s">
        <v>42</v>
      </c>
      <c r="D15" s="9" t="s">
        <v>32</v>
      </c>
      <c r="E15" s="9">
        <v>21</v>
      </c>
      <c r="F15" s="9">
        <v>0</v>
      </c>
      <c r="G15" s="9"/>
      <c r="H15" s="20">
        <f t="shared" ref="H15:H19" si="2">F15/E15</f>
        <v>0</v>
      </c>
      <c r="I15" s="21">
        <v>0</v>
      </c>
      <c r="J15" s="20">
        <f t="shared" si="0"/>
        <v>0</v>
      </c>
      <c r="K15" s="21">
        <v>0</v>
      </c>
      <c r="L15" s="20">
        <f t="shared" si="1"/>
        <v>0</v>
      </c>
      <c r="M15" s="9">
        <v>0</v>
      </c>
      <c r="N15" s="11"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35">
      <c r="A16" s="18" t="s">
        <v>41</v>
      </c>
      <c r="B16" s="9" t="s">
        <v>21</v>
      </c>
      <c r="C16" s="9" t="s">
        <v>43</v>
      </c>
      <c r="D16" s="9" t="s">
        <v>32</v>
      </c>
      <c r="E16" s="9">
        <v>15</v>
      </c>
      <c r="F16" s="9">
        <v>0</v>
      </c>
      <c r="G16" s="9"/>
      <c r="H16" s="20">
        <f t="shared" si="2"/>
        <v>0</v>
      </c>
      <c r="I16" s="21">
        <v>0</v>
      </c>
      <c r="J16" s="20">
        <f t="shared" si="0"/>
        <v>0</v>
      </c>
      <c r="K16" s="21">
        <v>0</v>
      </c>
      <c r="L16" s="20">
        <f t="shared" si="1"/>
        <v>0</v>
      </c>
      <c r="M16" s="9">
        <v>0</v>
      </c>
      <c r="N16" s="11">
        <v>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5" customHeight="1" x14ac:dyDescent="0.35">
      <c r="A17" s="18" t="s">
        <v>36</v>
      </c>
      <c r="B17" s="9" t="s">
        <v>37</v>
      </c>
      <c r="C17" s="9" t="s">
        <v>48</v>
      </c>
      <c r="D17" s="9" t="s">
        <v>32</v>
      </c>
      <c r="E17" s="9">
        <v>6</v>
      </c>
      <c r="F17" s="9">
        <v>0</v>
      </c>
      <c r="G17" s="9"/>
      <c r="H17" s="20">
        <f t="shared" si="2"/>
        <v>0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0</v>
      </c>
      <c r="N17" s="11"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.5" customHeight="1" x14ac:dyDescent="0.35">
      <c r="A18" s="18" t="s">
        <v>44</v>
      </c>
      <c r="B18" s="9" t="s">
        <v>21</v>
      </c>
      <c r="C18" s="9" t="s">
        <v>45</v>
      </c>
      <c r="D18" s="9" t="s">
        <v>32</v>
      </c>
      <c r="E18" s="9">
        <v>17</v>
      </c>
      <c r="F18" s="9">
        <v>0</v>
      </c>
      <c r="G18" s="9"/>
      <c r="H18" s="20">
        <f t="shared" si="2"/>
        <v>0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0</v>
      </c>
      <c r="N18" s="11"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 t="s">
        <v>46</v>
      </c>
      <c r="B19" s="9" t="s">
        <v>21</v>
      </c>
      <c r="C19" s="9" t="s">
        <v>49</v>
      </c>
      <c r="D19" s="9" t="s">
        <v>32</v>
      </c>
      <c r="E19" s="9">
        <v>12</v>
      </c>
      <c r="F19" s="9">
        <v>0</v>
      </c>
      <c r="G19" s="9"/>
      <c r="H19" s="20">
        <f t="shared" si="2"/>
        <v>0</v>
      </c>
      <c r="I19" s="21">
        <v>0</v>
      </c>
      <c r="J19" s="20">
        <f t="shared" si="0"/>
        <v>0</v>
      </c>
      <c r="K19" s="21">
        <v>0</v>
      </c>
      <c r="L19" s="20">
        <f t="shared" si="1"/>
        <v>0</v>
      </c>
      <c r="M19" s="9">
        <v>0</v>
      </c>
      <c r="N19" s="11"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31</v>
      </c>
      <c r="C26" s="15" t="s">
        <v>31</v>
      </c>
      <c r="D26" s="15" t="s">
        <v>31</v>
      </c>
      <c r="E26" s="15">
        <f>SUM(E14:E25)</f>
        <v>101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101</v>
      </c>
      <c r="J26" s="22">
        <f>I26/E26</f>
        <v>1</v>
      </c>
      <c r="K26" s="19">
        <f>SUM(K14:K25)</f>
        <v>0</v>
      </c>
      <c r="L26" s="22">
        <f>K26/E26</f>
        <v>0</v>
      </c>
      <c r="M26" s="19">
        <f>AVERAGE(M14:M25)</f>
        <v>0</v>
      </c>
      <c r="N26" s="23">
        <f>AVERAGE(N14:N25)</f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38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8"/>
  <sheetViews>
    <sheetView zoomScale="80" zoomScaleNormal="80" workbookViewId="0">
      <selection activeCell="E14" sqref="E14:E19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 t="s">
        <v>29</v>
      </c>
      <c r="C8" s="31"/>
      <c r="D8" s="5" t="s">
        <v>6</v>
      </c>
      <c r="E8" s="6">
        <v>6</v>
      </c>
      <c r="F8" s="1"/>
      <c r="G8" s="4" t="s">
        <v>7</v>
      </c>
      <c r="H8" s="6">
        <v>5</v>
      </c>
      <c r="I8" s="37" t="s">
        <v>8</v>
      </c>
      <c r="J8" s="28"/>
      <c r="K8" s="28"/>
      <c r="L8" s="30" t="s">
        <v>39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33</v>
      </c>
      <c r="B10" s="30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customHeight="1" x14ac:dyDescent="0.35">
      <c r="A14" s="18" t="s">
        <v>30</v>
      </c>
      <c r="B14" s="9" t="s">
        <v>47</v>
      </c>
      <c r="C14" s="9" t="s">
        <v>40</v>
      </c>
      <c r="D14" s="9" t="s">
        <v>32</v>
      </c>
      <c r="E14" s="9">
        <v>30</v>
      </c>
      <c r="F14" s="9">
        <v>0</v>
      </c>
      <c r="G14" s="9"/>
      <c r="H14" s="20">
        <f>F14/E14</f>
        <v>0</v>
      </c>
      <c r="I14" s="21">
        <v>0</v>
      </c>
      <c r="J14" s="20">
        <f t="shared" ref="J14:J19" si="0">I14/E14</f>
        <v>0</v>
      </c>
      <c r="K14" s="21">
        <v>0</v>
      </c>
      <c r="L14" s="20">
        <f t="shared" ref="L14:L19" si="1">K14/E14</f>
        <v>0</v>
      </c>
      <c r="M14" s="9">
        <v>0</v>
      </c>
      <c r="N14" s="11"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.5" customHeight="1" x14ac:dyDescent="0.35">
      <c r="A15" s="18" t="s">
        <v>41</v>
      </c>
      <c r="B15" s="9" t="s">
        <v>47</v>
      </c>
      <c r="C15" s="9" t="s">
        <v>42</v>
      </c>
      <c r="D15" s="9" t="s">
        <v>32</v>
      </c>
      <c r="E15" s="9">
        <v>21</v>
      </c>
      <c r="F15" s="9">
        <v>0</v>
      </c>
      <c r="G15" s="9"/>
      <c r="H15" s="20">
        <f t="shared" ref="H15:H19" si="2">F15/E15</f>
        <v>0</v>
      </c>
      <c r="I15" s="21">
        <v>0</v>
      </c>
      <c r="J15" s="20">
        <f t="shared" si="0"/>
        <v>0</v>
      </c>
      <c r="K15" s="21">
        <v>0</v>
      </c>
      <c r="L15" s="20">
        <f t="shared" si="1"/>
        <v>0</v>
      </c>
      <c r="M15" s="9">
        <v>0</v>
      </c>
      <c r="N15" s="11"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35">
      <c r="A16" s="18" t="s">
        <v>41</v>
      </c>
      <c r="B16" s="9" t="s">
        <v>47</v>
      </c>
      <c r="C16" s="9" t="s">
        <v>43</v>
      </c>
      <c r="D16" s="9" t="s">
        <v>32</v>
      </c>
      <c r="E16" s="9">
        <v>15</v>
      </c>
      <c r="F16" s="9">
        <v>0</v>
      </c>
      <c r="G16" s="9"/>
      <c r="H16" s="20">
        <f t="shared" si="2"/>
        <v>0</v>
      </c>
      <c r="I16" s="21">
        <v>0</v>
      </c>
      <c r="J16" s="20">
        <f t="shared" si="0"/>
        <v>0</v>
      </c>
      <c r="K16" s="21">
        <v>0</v>
      </c>
      <c r="L16" s="20">
        <f t="shared" si="1"/>
        <v>0</v>
      </c>
      <c r="M16" s="9">
        <v>0</v>
      </c>
      <c r="N16" s="11">
        <v>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5" customHeight="1" x14ac:dyDescent="0.35">
      <c r="A17" s="18" t="s">
        <v>36</v>
      </c>
      <c r="B17" s="9" t="s">
        <v>47</v>
      </c>
      <c r="C17" s="9" t="s">
        <v>48</v>
      </c>
      <c r="D17" s="9" t="s">
        <v>32</v>
      </c>
      <c r="E17" s="9">
        <v>6</v>
      </c>
      <c r="F17" s="9">
        <v>0</v>
      </c>
      <c r="G17" s="9"/>
      <c r="H17" s="20">
        <f t="shared" si="2"/>
        <v>0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0</v>
      </c>
      <c r="N17" s="11"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.5" customHeight="1" x14ac:dyDescent="0.35">
      <c r="A18" s="18" t="s">
        <v>44</v>
      </c>
      <c r="B18" s="9" t="s">
        <v>47</v>
      </c>
      <c r="C18" s="9" t="s">
        <v>45</v>
      </c>
      <c r="D18" s="9" t="s">
        <v>32</v>
      </c>
      <c r="E18" s="9">
        <v>17</v>
      </c>
      <c r="F18" s="9">
        <v>0</v>
      </c>
      <c r="G18" s="9"/>
      <c r="H18" s="20">
        <f t="shared" si="2"/>
        <v>0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0</v>
      </c>
      <c r="N18" s="11"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 t="s">
        <v>46</v>
      </c>
      <c r="B19" s="9" t="s">
        <v>47</v>
      </c>
      <c r="C19" s="9" t="s">
        <v>49</v>
      </c>
      <c r="D19" s="9" t="s">
        <v>32</v>
      </c>
      <c r="E19" s="9">
        <v>12</v>
      </c>
      <c r="F19" s="9">
        <v>0</v>
      </c>
      <c r="G19" s="9"/>
      <c r="H19" s="20">
        <f t="shared" si="2"/>
        <v>0</v>
      </c>
      <c r="I19" s="21">
        <v>0</v>
      </c>
      <c r="J19" s="20">
        <f t="shared" si="0"/>
        <v>0</v>
      </c>
      <c r="K19" s="21">
        <v>0</v>
      </c>
      <c r="L19" s="20">
        <f t="shared" si="1"/>
        <v>0</v>
      </c>
      <c r="M19" s="9">
        <v>0</v>
      </c>
      <c r="N19" s="11"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31</v>
      </c>
      <c r="C26" s="15" t="s">
        <v>31</v>
      </c>
      <c r="D26" s="15" t="s">
        <v>31</v>
      </c>
      <c r="E26" s="15">
        <f>SUM(E14:E25)</f>
        <v>101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101</v>
      </c>
      <c r="J26" s="22">
        <f>I26/E26</f>
        <v>1</v>
      </c>
      <c r="K26" s="19">
        <f>SUM(K14:K25)</f>
        <v>0</v>
      </c>
      <c r="L26" s="22">
        <f>K26/E26</f>
        <v>0</v>
      </c>
      <c r="M26" s="19">
        <f>AVERAGE(M14:M25)</f>
        <v>0</v>
      </c>
      <c r="N26" s="23">
        <f>AVERAGE(N14:N25)</f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38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2023-10-31T23:27:27Z</cp:lastPrinted>
  <dcterms:created xsi:type="dcterms:W3CDTF">2021-11-22T14:45:25Z</dcterms:created>
  <dcterms:modified xsi:type="dcterms:W3CDTF">2023-11-27T23:24:57Z</dcterms:modified>
  <cp:contentStatus/>
</cp:coreProperties>
</file>