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masd\Downloads\SEM_SEPT_23_ENE_24\REPORTES\SGI\3_NOVIEMBRE_23\"/>
    </mc:Choice>
  </mc:AlternateContent>
  <xr:revisionPtr revIDLastSave="0" documentId="13_ncr:1_{46A1E287-8807-4509-95FB-2BE00603D4B7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FUNDAMENTOS DE PROGRAMACION" sheetId="1" r:id="rId1"/>
    <sheet name="FUNDAMENTOS DE ING. DE SW 504A" sheetId="3" r:id="rId2"/>
    <sheet name="FUNDAMENTOS DE ING. DE SW 504B" sheetId="4" r:id="rId3"/>
    <sheet name="INGENIERIA DE SOFTWARE" sheetId="5" r:id="rId4"/>
    <sheet name="GESTIÓN DE PROYECTOS DE SW" sheetId="6" r:id="rId5"/>
    <sheet name="DISEÑO IHC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7" l="1"/>
  <c r="Q11" i="7"/>
  <c r="Q12" i="7"/>
  <c r="Q13" i="7"/>
  <c r="Q14" i="7"/>
  <c r="Q15" i="7"/>
  <c r="Q16" i="7"/>
  <c r="Q17" i="7"/>
  <c r="Q18" i="7"/>
  <c r="Q19" i="7"/>
  <c r="Q20" i="7"/>
  <c r="Q9" i="7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9" i="6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9" i="4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9" i="3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P56" i="7"/>
  <c r="O56" i="7"/>
  <c r="N56" i="7"/>
  <c r="M56" i="7"/>
  <c r="L56" i="7"/>
  <c r="K56" i="7"/>
  <c r="J56" i="7"/>
  <c r="P55" i="7"/>
  <c r="O55" i="7"/>
  <c r="N55" i="7"/>
  <c r="N58" i="7" s="1"/>
  <c r="M55" i="7"/>
  <c r="M58" i="7" s="1"/>
  <c r="L55" i="7"/>
  <c r="L58" i="7" s="1"/>
  <c r="K55" i="7"/>
  <c r="K58" i="7" s="1"/>
  <c r="J55" i="7"/>
  <c r="P54" i="7"/>
  <c r="O54" i="7"/>
  <c r="N54" i="7"/>
  <c r="N57" i="7" s="1"/>
  <c r="M54" i="7"/>
  <c r="M57" i="7" s="1"/>
  <c r="L54" i="7"/>
  <c r="L57" i="7" s="1"/>
  <c r="K54" i="7"/>
  <c r="K57" i="7" s="1"/>
  <c r="J54" i="7"/>
  <c r="J57" i="7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P57" i="6" s="1"/>
  <c r="O54" i="6"/>
  <c r="N54" i="6"/>
  <c r="M54" i="6"/>
  <c r="M57" i="6" s="1"/>
  <c r="L54" i="6"/>
  <c r="K54" i="6"/>
  <c r="J54" i="6"/>
  <c r="J57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1"/>
  <c r="Q10" i="5"/>
  <c r="Q11" i="5"/>
  <c r="Q12" i="5"/>
  <c r="Q13" i="5"/>
  <c r="Q14" i="5"/>
  <c r="Q9" i="5"/>
  <c r="N54" i="5"/>
  <c r="O54" i="5"/>
  <c r="P54" i="5"/>
  <c r="N55" i="5"/>
  <c r="O55" i="5"/>
  <c r="P55" i="5"/>
  <c r="N56" i="5"/>
  <c r="O56" i="5"/>
  <c r="P56" i="5"/>
  <c r="P57" i="5"/>
  <c r="J55" i="1"/>
  <c r="M56" i="5"/>
  <c r="L56" i="5"/>
  <c r="K56" i="5"/>
  <c r="J56" i="5"/>
  <c r="M55" i="5"/>
  <c r="L55" i="5"/>
  <c r="K55" i="5"/>
  <c r="J55" i="5"/>
  <c r="M54" i="5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O56" i="4"/>
  <c r="N56" i="4"/>
  <c r="M56" i="4"/>
  <c r="L56" i="4"/>
  <c r="K56" i="4"/>
  <c r="J56" i="4"/>
  <c r="O55" i="4"/>
  <c r="N55" i="4"/>
  <c r="M55" i="4"/>
  <c r="L55" i="4"/>
  <c r="K55" i="4"/>
  <c r="J55" i="4"/>
  <c r="O54" i="4"/>
  <c r="O57" i="4" s="1"/>
  <c r="N54" i="4"/>
  <c r="N57" i="4" s="1"/>
  <c r="M54" i="4"/>
  <c r="L54" i="4"/>
  <c r="L57" i="4" s="1"/>
  <c r="K54" i="4"/>
  <c r="K57" i="4" s="1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O56" i="3"/>
  <c r="N56" i="3"/>
  <c r="M56" i="3"/>
  <c r="L56" i="3"/>
  <c r="K56" i="3"/>
  <c r="J56" i="3"/>
  <c r="O55" i="3"/>
  <c r="N55" i="3"/>
  <c r="M55" i="3"/>
  <c r="L55" i="3"/>
  <c r="K55" i="3"/>
  <c r="J55" i="3"/>
  <c r="O54" i="3"/>
  <c r="N54" i="3"/>
  <c r="N57" i="3" s="1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O57" i="5" l="1"/>
  <c r="N57" i="5"/>
  <c r="O58" i="7"/>
  <c r="O57" i="7"/>
  <c r="K58" i="6"/>
  <c r="L58" i="6"/>
  <c r="M58" i="6"/>
  <c r="K57" i="6"/>
  <c r="L57" i="6"/>
  <c r="N58" i="3"/>
  <c r="Q54" i="1"/>
  <c r="J58" i="6"/>
  <c r="Q55" i="7"/>
  <c r="P58" i="7"/>
  <c r="P57" i="7"/>
  <c r="J58" i="7"/>
  <c r="Q54" i="7"/>
  <c r="Q56" i="7"/>
  <c r="N58" i="6"/>
  <c r="O58" i="6"/>
  <c r="Q55" i="6"/>
  <c r="P58" i="6"/>
  <c r="N57" i="6"/>
  <c r="O57" i="6"/>
  <c r="P58" i="5"/>
  <c r="O58" i="5"/>
  <c r="N58" i="5"/>
  <c r="O58" i="4"/>
  <c r="Q54" i="6"/>
  <c r="Q56" i="6"/>
  <c r="L57" i="5"/>
  <c r="J57" i="4"/>
  <c r="J57" i="3"/>
  <c r="J58" i="3"/>
  <c r="K58" i="5"/>
  <c r="L58" i="5"/>
  <c r="J58" i="5"/>
  <c r="M58" i="3"/>
  <c r="L57" i="3"/>
  <c r="L58" i="3"/>
  <c r="K58" i="3"/>
  <c r="K57" i="3"/>
  <c r="M58" i="5"/>
  <c r="Q56" i="5"/>
  <c r="N58" i="4"/>
  <c r="P56" i="4"/>
  <c r="M57" i="4"/>
  <c r="P56" i="3"/>
  <c r="J57" i="5"/>
  <c r="M57" i="3"/>
  <c r="K58" i="4"/>
  <c r="K57" i="5"/>
  <c r="O58" i="3"/>
  <c r="L58" i="4"/>
  <c r="O57" i="3"/>
  <c r="M58" i="4"/>
  <c r="M57" i="5"/>
  <c r="Q54" i="5"/>
  <c r="Q55" i="5"/>
  <c r="J58" i="4"/>
  <c r="P54" i="4"/>
  <c r="P55" i="4"/>
  <c r="P54" i="3"/>
  <c r="P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4" i="1"/>
  <c r="Q58" i="7" l="1"/>
  <c r="Q57" i="6"/>
  <c r="Q57" i="7"/>
  <c r="Q58" i="6"/>
  <c r="Q58" i="5"/>
  <c r="Q57" i="5"/>
  <c r="P57" i="4"/>
  <c r="P58" i="3"/>
  <c r="P57" i="3"/>
  <c r="P58" i="4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<sst xmlns="http://schemas.openxmlformats.org/spreadsheetml/2006/main" count="368" uniqueCount="221">
  <si>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</si>
  <si>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</si>
  <si>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</si>
  <si>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</si>
  <si>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</si>
  <si>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</si>
  <si>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</si>
  <si>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</si>
  <si>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</si>
  <si>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</si>
  <si>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</si>
  <si>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</si>
  <si>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</si>
  <si>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</si>
  <si>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</si>
  <si>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</si>
  <si>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</si>
  <si>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</si>
  <si>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</si>
  <si>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</si>
  <si>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</si>
  <si>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</si>
  <si>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</si>
  <si>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</si>
  <si>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FUNDAMENTOS DE PROGRAMACIÓN</t>
  </si>
  <si>
    <t>MONTSERRAT MASDEFIOL SUÁREZ</t>
  </si>
  <si>
    <t xml:space="preserve">221U0245 </t>
  </si>
  <si>
    <t xml:space="preserve">RODRIGUEZ LOPEZ JAZER </t>
  </si>
  <si>
    <t xml:space="preserve">211U0641 </t>
  </si>
  <si>
    <t xml:space="preserve">211U0642 </t>
  </si>
  <si>
    <t xml:space="preserve">171U0160 </t>
  </si>
  <si>
    <t>AMBROS GOMEZ VICTOR MANUEL</t>
  </si>
  <si>
    <t xml:space="preserve">201U0101 </t>
  </si>
  <si>
    <t>CAMPOS DE DIOS DIEGO EMMANUEL</t>
  </si>
  <si>
    <t xml:space="preserve">191U0168 </t>
  </si>
  <si>
    <t xml:space="preserve">201U0104 </t>
  </si>
  <si>
    <t>CARVAJAL GARCIA JOANNA GUADALUPE</t>
  </si>
  <si>
    <t xml:space="preserve">201U0490 </t>
  </si>
  <si>
    <t>COLORIANO VICTORIO ELISA</t>
  </si>
  <si>
    <t xml:space="preserve">201U0111 </t>
  </si>
  <si>
    <t>GARCIA ACOSTA MARIA GUADALUPE</t>
  </si>
  <si>
    <t xml:space="preserve">191U0176 </t>
  </si>
  <si>
    <t>GONZALEZ AVELINO SARA STEPHANY</t>
  </si>
  <si>
    <t xml:space="preserve">201U0031 </t>
  </si>
  <si>
    <t>LERDO FISCAL PAOLA</t>
  </si>
  <si>
    <t xml:space="preserve">221U0814 </t>
  </si>
  <si>
    <t>LOYO OLAM LUIS LEONARDO</t>
  </si>
  <si>
    <t xml:space="preserve">201U0116 </t>
  </si>
  <si>
    <t>MORALES HERNANDEZ FERNANDO RAYMUNDO</t>
  </si>
  <si>
    <t xml:space="preserve">191U0183 </t>
  </si>
  <si>
    <t xml:space="preserve">201U0117 </t>
  </si>
  <si>
    <t>PAVON FIGAROLA ELIAS DARIO</t>
  </si>
  <si>
    <t xml:space="preserve">201U0119 </t>
  </si>
  <si>
    <t>RASGADO DE LA CRUZ DAVID</t>
  </si>
  <si>
    <t xml:space="preserve">201U0120 </t>
  </si>
  <si>
    <t>RIOS VALLE FABIAN ALEXANDER</t>
  </si>
  <si>
    <t xml:space="preserve">181U0215 </t>
  </si>
  <si>
    <t>SERRANO BLAS MARIANA</t>
  </si>
  <si>
    <t xml:space="preserve">201U0125 </t>
  </si>
  <si>
    <t>VAZQUEZ DOMINGUEZ LUIS GERARDO</t>
  </si>
  <si>
    <t xml:space="preserve">201U0127 </t>
  </si>
  <si>
    <t>XOLO ABSALON SERGIO LUIS</t>
  </si>
  <si>
    <t xml:space="preserve">201U0128 </t>
  </si>
  <si>
    <t>XOLO COBAXIN MAURICIO</t>
  </si>
  <si>
    <t>104 A</t>
  </si>
  <si>
    <t>SEPTIEMBRE 2023 -ENERO 2024</t>
  </si>
  <si>
    <t xml:space="preserve">231U0137 </t>
  </si>
  <si>
    <t>BETAZA PEREZ EMILY JOANA</t>
  </si>
  <si>
    <t xml:space="preserve">231U0140 </t>
  </si>
  <si>
    <t>CANCINO MENENDEZ GUADALUPE</t>
  </si>
  <si>
    <t xml:space="preserve">231U0141 </t>
  </si>
  <si>
    <t>CATEMAXCA ORTIZ YARELI</t>
  </si>
  <si>
    <t xml:space="preserve">231U0146 </t>
  </si>
  <si>
    <t>CONTRERAS ARAIZA ZAIDA GUADALUPE</t>
  </si>
  <si>
    <t xml:space="preserve">231U0147 </t>
  </si>
  <si>
    <t>CRUZ AMBROSIO BRIAN JOSUÉ</t>
  </si>
  <si>
    <t xml:space="preserve">231U0148 </t>
  </si>
  <si>
    <t>CRUZ CASTILLO JOSUE</t>
  </si>
  <si>
    <t xml:space="preserve">231U0149 </t>
  </si>
  <si>
    <t>CRUZ GUTIERREZ FRANCISCO JAVIER</t>
  </si>
  <si>
    <t xml:space="preserve">231U0151 </t>
  </si>
  <si>
    <t>ESCALERA GARCÍA ORLANDO ALEXIS</t>
  </si>
  <si>
    <t xml:space="preserve">231U0155 </t>
  </si>
  <si>
    <t>GARCIA CASADOS JEREMY</t>
  </si>
  <si>
    <t xml:space="preserve">231U0156 </t>
  </si>
  <si>
    <t>GARCIA TOME EVELYN JANNET</t>
  </si>
  <si>
    <t xml:space="preserve">231U0157 </t>
  </si>
  <si>
    <t>HERNANDEZ GARRIDO DIEGO</t>
  </si>
  <si>
    <t xml:space="preserve">231U0158 </t>
  </si>
  <si>
    <t>HERNANDEZ GORGONIO ITZEL ARIDAY</t>
  </si>
  <si>
    <t xml:space="preserve">231U0160 </t>
  </si>
  <si>
    <t>JUAN PALACIOS SARA</t>
  </si>
  <si>
    <t xml:space="preserve">231U0161 </t>
  </si>
  <si>
    <t>LÓPEZ BARRAZA ERICK ALEJANDRO</t>
  </si>
  <si>
    <t xml:space="preserve">231U0162 </t>
  </si>
  <si>
    <t>LÓPEZ MEDINA ROXANA</t>
  </si>
  <si>
    <t xml:space="preserve">231U0163 </t>
  </si>
  <si>
    <t>MARTINEZ AGUILAR HERTZHEL RAMSES</t>
  </si>
  <si>
    <t xml:space="preserve">231U0164 </t>
  </si>
  <si>
    <t>MARTINEZ ARIAS CHRISTIAN GIOVANI</t>
  </si>
  <si>
    <t xml:space="preserve">231U0165 </t>
  </si>
  <si>
    <t>MARTINEZ MARCIAL DIEGO ADOLFO</t>
  </si>
  <si>
    <t xml:space="preserve">231U0166 </t>
  </si>
  <si>
    <t>MARTINEZ PAXTIAN FERNANDO</t>
  </si>
  <si>
    <t xml:space="preserve">231U0168 </t>
  </si>
  <si>
    <t>MIROS CALIENTE JOSÉ DE JESÚS</t>
  </si>
  <si>
    <t xml:space="preserve">231U0172 </t>
  </si>
  <si>
    <t>MÁRQUEZ CRUZ FRANCISCO MANUEL</t>
  </si>
  <si>
    <t xml:space="preserve">231U0175 </t>
  </si>
  <si>
    <t>PALMA SIFUENTES DIEGO EDUARDO</t>
  </si>
  <si>
    <t xml:space="preserve">231U0632 </t>
  </si>
  <si>
    <t>PUCHETA FLORES GIOVANNA MONSERRAT</t>
  </si>
  <si>
    <t xml:space="preserve">231U0649 </t>
  </si>
  <si>
    <t>RODRIGUEZ ALFONSO YAHIR ABEL</t>
  </si>
  <si>
    <t xml:space="preserve">231U0484 </t>
  </si>
  <si>
    <t>RODRIGUEZ BLANCO MELINA</t>
  </si>
  <si>
    <t xml:space="preserve">231U0626 </t>
  </si>
  <si>
    <t>ROMERO MIMENDI AARON EMANUEL</t>
  </si>
  <si>
    <t xml:space="preserve">231U0587 </t>
  </si>
  <si>
    <t>XALATE PALAS MARLEN</t>
  </si>
  <si>
    <t xml:space="preserve">231U0588 </t>
  </si>
  <si>
    <t>XOLO CRUZ VICKY JHOANNA</t>
  </si>
  <si>
    <t xml:space="preserve">231U0639 </t>
  </si>
  <si>
    <t>ZACARIAS TORRES JULIAN ARTURO</t>
  </si>
  <si>
    <t xml:space="preserve">211U0174 </t>
  </si>
  <si>
    <t>BELTRAN HERNANDEZ JUAN CARLOS</t>
  </si>
  <si>
    <t xml:space="preserve">201U0102 </t>
  </si>
  <si>
    <t>CANO CAZARIN GONZALO YAHIR</t>
  </si>
  <si>
    <t xml:space="preserve">211U0011 </t>
  </si>
  <si>
    <t>CHAGA CHAGALA ISAAC</t>
  </si>
  <si>
    <t xml:space="preserve">211U0177 </t>
  </si>
  <si>
    <t>CHI MARCIAL FERNANDO YAHIR</t>
  </si>
  <si>
    <t xml:space="preserve">211U0473 </t>
  </si>
  <si>
    <t>CRUZ XALA VICTOR JOSE</t>
  </si>
  <si>
    <t xml:space="preserve">211U0178 </t>
  </si>
  <si>
    <t>DEL ANGEL BAPO LINDA JHOANA</t>
  </si>
  <si>
    <t xml:space="preserve">211U0181 </t>
  </si>
  <si>
    <t>FLORES OLIVEROS FRANCISCO JESUS</t>
  </si>
  <si>
    <t xml:space="preserve">211U0186 </t>
  </si>
  <si>
    <t>HERNANDEZ SANTOS JONATHAN SALVADOR</t>
  </si>
  <si>
    <t xml:space="preserve">211U0187 </t>
  </si>
  <si>
    <t>HERRERA MIXTEGA LAURA</t>
  </si>
  <si>
    <t xml:space="preserve">201U0114 </t>
  </si>
  <si>
    <t xml:space="preserve">MENDOZA FERNANDEZ CARLOS DANIEL </t>
  </si>
  <si>
    <t xml:space="preserve">211U0191 </t>
  </si>
  <si>
    <t>MINQUIS MELCHI ORLANDO</t>
  </si>
  <si>
    <t xml:space="preserve">211U0192 </t>
  </si>
  <si>
    <t>OLIN ALONSO CARLOS DANIEL</t>
  </si>
  <si>
    <t xml:space="preserve">211U0193 </t>
  </si>
  <si>
    <t>OLIN CAMACHO FLOR DEL CARMEN</t>
  </si>
  <si>
    <t xml:space="preserve">211U0194 </t>
  </si>
  <si>
    <t>ORTIZ DOMINGUEZ KEISSLY</t>
  </si>
  <si>
    <t xml:space="preserve">211U0195 </t>
  </si>
  <si>
    <t>ORTIZ VERGARA DIEGO DE JESUS</t>
  </si>
  <si>
    <t xml:space="preserve">211U0197 </t>
  </si>
  <si>
    <t>PICHAL VALDEZ GERMAIN</t>
  </si>
  <si>
    <t xml:space="preserve">211U0198 </t>
  </si>
  <si>
    <t>POLITO IXTEPAN LESLYE ALEJANDRA</t>
  </si>
  <si>
    <t xml:space="preserve">211U0199 </t>
  </si>
  <si>
    <t>RAMIREZ MUNOZ TERESA</t>
  </si>
  <si>
    <t xml:space="preserve">211U0200 </t>
  </si>
  <si>
    <t>ROVIRA MACARIO LUIS AXEL</t>
  </si>
  <si>
    <t xml:space="preserve">211U0202 </t>
  </si>
  <si>
    <t>TERRAZAS GUERRERO ROBERTO CARLOS</t>
  </si>
  <si>
    <t xml:space="preserve">211U0203 </t>
  </si>
  <si>
    <t>TOTO BAUTISTA EDUARDO ABISAI</t>
  </si>
  <si>
    <t>FUNDAMENTOS DE INGENIERÍA DE SOFTWARE</t>
  </si>
  <si>
    <t>504 A</t>
  </si>
  <si>
    <t>FUNDAMENTOS DE INGENIERIA DE SOFTWARE</t>
  </si>
  <si>
    <t>504 B</t>
  </si>
  <si>
    <t xml:space="preserve">211U0172 </t>
  </si>
  <si>
    <t>ALVARADO MERLIN CARLOS RAUL</t>
  </si>
  <si>
    <t xml:space="preserve">211U0173 </t>
  </si>
  <si>
    <t>ARTIGAS MARTINEZ ALEXIS</t>
  </si>
  <si>
    <t xml:space="preserve">211U0176 </t>
  </si>
  <si>
    <t>CANELA AMARO VICTOR</t>
  </si>
  <si>
    <t xml:space="preserve">211U0661 </t>
  </si>
  <si>
    <t>CINTO GUILLEN GILBERTO</t>
  </si>
  <si>
    <t xml:space="preserve">211U0179 </t>
  </si>
  <si>
    <t>DIAZ POLITO CARLOS DAVID</t>
  </si>
  <si>
    <t xml:space="preserve">211U0180 </t>
  </si>
  <si>
    <t>FARARONI LOPEZ JULIO CESAR</t>
  </si>
  <si>
    <t>GUEVARA VELASQUEZ LEONARDO ALEXIS</t>
  </si>
  <si>
    <t>HERNANDEZ SALAZAR GUSTAVO ANGEL</t>
  </si>
  <si>
    <t xml:space="preserve">211U0189 </t>
  </si>
  <si>
    <t>MALAGA MALAGA XOCHITL LITZURY</t>
  </si>
  <si>
    <t xml:space="preserve">211U0662 </t>
  </si>
  <si>
    <t>MALAGA MIXTEGA MIGUEL ANGEL</t>
  </si>
  <si>
    <t xml:space="preserve">211U0190 </t>
  </si>
  <si>
    <t>MAULEON FLORES JAZMIN</t>
  </si>
  <si>
    <t xml:space="preserve">211U0013 </t>
  </si>
  <si>
    <t>MELCHI COTA CRUZ AXEL</t>
  </si>
  <si>
    <t xml:space="preserve">211U0635 </t>
  </si>
  <si>
    <t>MIL ORTIZ EMMANUEL ALEJANDRO</t>
  </si>
  <si>
    <t xml:space="preserve">211U0547 </t>
  </si>
  <si>
    <t>MIXTEGA SOSA JUAN DANIEL</t>
  </si>
  <si>
    <t xml:space="preserve">211U0206 </t>
  </si>
  <si>
    <t>VENAVIDES RODRIGUEZ ROGELIO DE JESUS</t>
  </si>
  <si>
    <t>INGENIERIA DE SOFTWARE</t>
  </si>
  <si>
    <t xml:space="preserve">201U0096 </t>
  </si>
  <si>
    <t>AZAMAR TEGOMA LEONARDO DE JESUS</t>
  </si>
  <si>
    <t xml:space="preserve">201U0097 </t>
  </si>
  <si>
    <t>BELTRAN RAMON GABRIELA</t>
  </si>
  <si>
    <t xml:space="preserve">201U0106 </t>
  </si>
  <si>
    <t>CHIPOL ESCRIBANO CRISTIAN</t>
  </si>
  <si>
    <t xml:space="preserve">221U0815 </t>
  </si>
  <si>
    <t>ESTRADA CONCHI LEISY</t>
  </si>
  <si>
    <t xml:space="preserve">201U0563 </t>
  </si>
  <si>
    <t>HERNANDEZ AZAMAR LEONARDO</t>
  </si>
  <si>
    <t xml:space="preserve">201U0112 </t>
  </si>
  <si>
    <t>JACINTO RAMON JULIO ALEJANDRO</t>
  </si>
  <si>
    <t>GESTIÓN DE PROYECTOS DE SOFTWARE</t>
  </si>
  <si>
    <t>704 A</t>
  </si>
  <si>
    <t>CARMONA COBAXIN ANGEL DE JESUS</t>
  </si>
  <si>
    <t>NAVARRO CRUZ IAN JESUS</t>
  </si>
  <si>
    <t xml:space="preserve">181U0711 </t>
  </si>
  <si>
    <t>CHIBAMBA MALAGA ALDO JOSUE</t>
  </si>
  <si>
    <t>DISEÑO IHC</t>
  </si>
  <si>
    <t>SEPTIEMBRE 2023 - ENERO 2024</t>
  </si>
  <si>
    <t>ARRTR</t>
  </si>
  <si>
    <t>704 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</si>
</sst>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D1" zoomScaleNormal="100" workbookViewId="0">
      <selection activeCell="N5" sqref="N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35">
      <c r="C4" t="s">
        <v>0</v>
      </c>
      <c r="D4" s="23" t="s">
        <v>24</v>
      </c>
      <c r="E4" s="23"/>
      <c r="F4" s="23"/>
      <c r="G4" s="23"/>
      <c r="I4" t="s">
        <v>1</v>
      </c>
      <c r="J4" s="24" t="s">
        <v>64</v>
      </c>
      <c r="K4" s="24"/>
      <c r="M4" t="s">
        <v>2</v>
      </c>
      <c r="N4" s="25">
        <v>45259</v>
      </c>
      <c r="O4" s="25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4" t="s">
        <v>218</v>
      </c>
      <c r="E6" s="24"/>
      <c r="F6" s="24"/>
      <c r="G6" s="24"/>
      <c r="I6" s="19" t="s">
        <v>22</v>
      </c>
      <c r="J6" s="19"/>
      <c r="K6" s="24" t="s">
        <v>25</v>
      </c>
      <c r="L6" s="24"/>
      <c r="M6" s="24"/>
      <c r="N6" s="24"/>
      <c r="O6" s="24"/>
    </row>
    <row r="7" spans="2:18" ht="11.25" customHeight="1" x14ac:dyDescent="0.35"/>
    <row r="8" spans="2:18" x14ac:dyDescent="0.35">
      <c r="B8" s="4" t="s">
        <v>4</v>
      </c>
      <c r="C8" s="4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3" t="s">
        <v>66</v>
      </c>
      <c r="D9" s="31" t="s">
        <v>67</v>
      </c>
      <c r="E9" s="31"/>
      <c r="F9" s="31"/>
      <c r="G9" s="31"/>
      <c r="H9" s="31"/>
      <c r="I9" s="31"/>
      <c r="J9" s="4">
        <v>89</v>
      </c>
      <c r="K9" s="4">
        <v>88</v>
      </c>
      <c r="L9" s="4">
        <v>75</v>
      </c>
      <c r="M9" s="4">
        <v>0</v>
      </c>
      <c r="N9" s="4">
        <v>0</v>
      </c>
      <c r="O9" s="4">
        <v>0</v>
      </c>
      <c r="P9" s="4">
        <v>0</v>
      </c>
      <c r="Q9" s="10">
        <f>SUM(J9:P9)/5</f>
        <v>50.4</v>
      </c>
    </row>
    <row r="10" spans="2:18" x14ac:dyDescent="0.35">
      <c r="B10" s="6">
        <f>B9+1</f>
        <v>2</v>
      </c>
      <c r="C10" s="3" t="s">
        <v>68</v>
      </c>
      <c r="D10" s="31" t="s">
        <v>69</v>
      </c>
      <c r="E10" s="31"/>
      <c r="F10" s="31"/>
      <c r="G10" s="31"/>
      <c r="H10" s="31"/>
      <c r="I10" s="31"/>
      <c r="J10" s="4">
        <v>87</v>
      </c>
      <c r="K10" s="4">
        <v>93</v>
      </c>
      <c r="L10" s="4">
        <v>71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8" si="0">SUM(J10:P10)/5</f>
        <v>50.2</v>
      </c>
    </row>
    <row r="11" spans="2:18" x14ac:dyDescent="0.35">
      <c r="B11" s="6">
        <f t="shared" ref="B11:B53" si="1">B10+1</f>
        <v>3</v>
      </c>
      <c r="C11" s="3" t="s">
        <v>70</v>
      </c>
      <c r="D11" s="31" t="s">
        <v>71</v>
      </c>
      <c r="E11" s="31"/>
      <c r="F11" s="31"/>
      <c r="G11" s="31"/>
      <c r="H11" s="31"/>
      <c r="I11" s="31"/>
      <c r="J11" s="4">
        <v>73</v>
      </c>
      <c r="K11" s="17">
        <v>0</v>
      </c>
      <c r="L11" s="17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14.6</v>
      </c>
    </row>
    <row r="12" spans="2:18" x14ac:dyDescent="0.35">
      <c r="B12" s="6">
        <f t="shared" si="1"/>
        <v>4</v>
      </c>
      <c r="C12" s="3" t="s">
        <v>72</v>
      </c>
      <c r="D12" s="31" t="s">
        <v>73</v>
      </c>
      <c r="E12" s="31"/>
      <c r="F12" s="31"/>
      <c r="G12" s="31"/>
      <c r="H12" s="31"/>
      <c r="I12" s="31"/>
      <c r="J12" s="4">
        <v>84</v>
      </c>
      <c r="K12" s="4">
        <v>93</v>
      </c>
      <c r="L12" s="4">
        <v>77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50.8</v>
      </c>
    </row>
    <row r="13" spans="2:18" x14ac:dyDescent="0.35">
      <c r="B13" s="6">
        <f t="shared" si="1"/>
        <v>5</v>
      </c>
      <c r="C13" s="3" t="s">
        <v>74</v>
      </c>
      <c r="D13" s="31" t="s">
        <v>75</v>
      </c>
      <c r="E13" s="31"/>
      <c r="F13" s="31"/>
      <c r="G13" s="31"/>
      <c r="H13" s="31"/>
      <c r="I13" s="31"/>
      <c r="J13" s="4">
        <v>85</v>
      </c>
      <c r="K13" s="4">
        <v>82</v>
      </c>
      <c r="L13" s="4">
        <v>83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50</v>
      </c>
    </row>
    <row r="14" spans="2:18" x14ac:dyDescent="0.35">
      <c r="B14" s="6">
        <f t="shared" si="1"/>
        <v>6</v>
      </c>
      <c r="C14" s="3" t="s">
        <v>76</v>
      </c>
      <c r="D14" s="31" t="s">
        <v>77</v>
      </c>
      <c r="E14" s="31"/>
      <c r="F14" s="31"/>
      <c r="G14" s="31"/>
      <c r="H14" s="31"/>
      <c r="I14" s="31"/>
      <c r="J14" s="4">
        <v>83</v>
      </c>
      <c r="K14" s="4">
        <v>85</v>
      </c>
      <c r="L14" s="4">
        <v>87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51</v>
      </c>
    </row>
    <row r="15" spans="2:18" x14ac:dyDescent="0.35">
      <c r="B15" s="6">
        <f t="shared" si="1"/>
        <v>7</v>
      </c>
      <c r="C15" s="3" t="s">
        <v>78</v>
      </c>
      <c r="D15" s="31" t="s">
        <v>79</v>
      </c>
      <c r="E15" s="31"/>
      <c r="F15" s="31"/>
      <c r="G15" s="31"/>
      <c r="H15" s="31"/>
      <c r="I15" s="31"/>
      <c r="J15" s="4">
        <v>70</v>
      </c>
      <c r="K15" s="4">
        <v>77</v>
      </c>
      <c r="L15" s="4">
        <v>73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44</v>
      </c>
    </row>
    <row r="16" spans="2:18" x14ac:dyDescent="0.35">
      <c r="B16" s="6">
        <f t="shared" si="1"/>
        <v>8</v>
      </c>
      <c r="C16" s="3" t="s">
        <v>80</v>
      </c>
      <c r="D16" s="31" t="s">
        <v>81</v>
      </c>
      <c r="E16" s="31"/>
      <c r="F16" s="31"/>
      <c r="G16" s="31"/>
      <c r="H16" s="31"/>
      <c r="I16" s="31"/>
      <c r="J16" s="4">
        <v>76</v>
      </c>
      <c r="K16" s="17">
        <v>0</v>
      </c>
      <c r="L16" s="4">
        <v>70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29.2</v>
      </c>
    </row>
    <row r="17" spans="2:17" x14ac:dyDescent="0.35">
      <c r="B17" s="6">
        <f t="shared" si="1"/>
        <v>9</v>
      </c>
      <c r="C17" s="3" t="s">
        <v>82</v>
      </c>
      <c r="D17" s="31" t="s">
        <v>83</v>
      </c>
      <c r="E17" s="31"/>
      <c r="F17" s="31"/>
      <c r="G17" s="31"/>
      <c r="H17" s="31"/>
      <c r="I17" s="31"/>
      <c r="J17" s="4">
        <v>70</v>
      </c>
      <c r="K17" s="17">
        <v>0</v>
      </c>
      <c r="L17" s="4">
        <v>70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28</v>
      </c>
    </row>
    <row r="18" spans="2:17" x14ac:dyDescent="0.35">
      <c r="B18" s="6">
        <f t="shared" si="1"/>
        <v>10</v>
      </c>
      <c r="C18" s="3" t="s">
        <v>84</v>
      </c>
      <c r="D18" s="31" t="s">
        <v>85</v>
      </c>
      <c r="E18" s="31"/>
      <c r="F18" s="31"/>
      <c r="G18" s="31"/>
      <c r="H18" s="31"/>
      <c r="I18" s="31"/>
      <c r="J18" s="4">
        <v>90</v>
      </c>
      <c r="K18" s="4">
        <v>89</v>
      </c>
      <c r="L18" s="4">
        <v>77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51.2</v>
      </c>
    </row>
    <row r="19" spans="2:17" x14ac:dyDescent="0.35">
      <c r="B19" s="6">
        <f t="shared" si="1"/>
        <v>11</v>
      </c>
      <c r="C19" s="3" t="s">
        <v>86</v>
      </c>
      <c r="D19" s="31" t="s">
        <v>87</v>
      </c>
      <c r="E19" s="31"/>
      <c r="F19" s="31"/>
      <c r="G19" s="31"/>
      <c r="H19" s="31"/>
      <c r="I19" s="31"/>
      <c r="J19" s="4">
        <v>71</v>
      </c>
      <c r="K19" s="4">
        <v>80</v>
      </c>
      <c r="L19" s="4">
        <v>72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44.6</v>
      </c>
    </row>
    <row r="20" spans="2:17" x14ac:dyDescent="0.35">
      <c r="B20" s="6">
        <f t="shared" si="1"/>
        <v>12</v>
      </c>
      <c r="C20" s="3" t="s">
        <v>88</v>
      </c>
      <c r="D20" s="31" t="s">
        <v>89</v>
      </c>
      <c r="E20" s="31"/>
      <c r="F20" s="31"/>
      <c r="G20" s="31"/>
      <c r="H20" s="31"/>
      <c r="I20" s="31"/>
      <c r="J20" s="4">
        <v>75</v>
      </c>
      <c r="K20" s="4">
        <v>83</v>
      </c>
      <c r="L20" s="4">
        <v>80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47.6</v>
      </c>
    </row>
    <row r="21" spans="2:17" x14ac:dyDescent="0.35">
      <c r="B21" s="6">
        <f t="shared" si="1"/>
        <v>13</v>
      </c>
      <c r="C21" s="3" t="s">
        <v>90</v>
      </c>
      <c r="D21" s="31" t="s">
        <v>91</v>
      </c>
      <c r="E21" s="31"/>
      <c r="F21" s="31"/>
      <c r="G21" s="31"/>
      <c r="H21" s="31"/>
      <c r="I21" s="31"/>
      <c r="J21" s="4">
        <v>79</v>
      </c>
      <c r="K21" s="4">
        <v>78</v>
      </c>
      <c r="L21" s="4">
        <v>70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45.4</v>
      </c>
    </row>
    <row r="22" spans="2:17" x14ac:dyDescent="0.35">
      <c r="B22" s="6">
        <f t="shared" si="1"/>
        <v>14</v>
      </c>
      <c r="C22" s="3" t="s">
        <v>92</v>
      </c>
      <c r="D22" s="31" t="s">
        <v>93</v>
      </c>
      <c r="E22" s="31"/>
      <c r="F22" s="31"/>
      <c r="G22" s="31"/>
      <c r="H22" s="31"/>
      <c r="I22" s="31"/>
      <c r="J22" s="4">
        <v>78</v>
      </c>
      <c r="K22" s="4">
        <v>83</v>
      </c>
      <c r="L22" s="4">
        <v>73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46.8</v>
      </c>
    </row>
    <row r="23" spans="2:17" x14ac:dyDescent="0.35">
      <c r="B23" s="6">
        <f t="shared" si="1"/>
        <v>15</v>
      </c>
      <c r="C23" s="3" t="s">
        <v>94</v>
      </c>
      <c r="D23" s="31" t="s">
        <v>95</v>
      </c>
      <c r="E23" s="31"/>
      <c r="F23" s="31"/>
      <c r="G23" s="31"/>
      <c r="H23" s="31"/>
      <c r="I23" s="31"/>
      <c r="J23" s="4">
        <v>84</v>
      </c>
      <c r="K23" s="17">
        <v>0</v>
      </c>
      <c r="L23" s="4">
        <v>70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30.8</v>
      </c>
    </row>
    <row r="24" spans="2:17" x14ac:dyDescent="0.35">
      <c r="B24" s="6">
        <f t="shared" si="1"/>
        <v>16</v>
      </c>
      <c r="C24" s="3" t="s">
        <v>96</v>
      </c>
      <c r="D24" s="31" t="s">
        <v>97</v>
      </c>
      <c r="E24" s="31"/>
      <c r="F24" s="31"/>
      <c r="G24" s="31"/>
      <c r="H24" s="31"/>
      <c r="I24" s="31"/>
      <c r="J24" s="4">
        <v>80</v>
      </c>
      <c r="K24" s="4">
        <v>78</v>
      </c>
      <c r="L24" s="4">
        <v>70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45.6</v>
      </c>
    </row>
    <row r="25" spans="2:17" x14ac:dyDescent="0.35">
      <c r="B25" s="6">
        <f t="shared" si="1"/>
        <v>17</v>
      </c>
      <c r="C25" s="3" t="s">
        <v>98</v>
      </c>
      <c r="D25" s="31" t="s">
        <v>99</v>
      </c>
      <c r="E25" s="31"/>
      <c r="F25" s="31"/>
      <c r="G25" s="31"/>
      <c r="H25" s="31"/>
      <c r="I25" s="31"/>
      <c r="J25" s="4">
        <v>76</v>
      </c>
      <c r="K25" s="4">
        <v>93</v>
      </c>
      <c r="L25" s="4">
        <v>86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51</v>
      </c>
    </row>
    <row r="26" spans="2:17" x14ac:dyDescent="0.35">
      <c r="B26" s="6">
        <f t="shared" si="1"/>
        <v>18</v>
      </c>
      <c r="C26" s="3" t="s">
        <v>100</v>
      </c>
      <c r="D26" s="31" t="s">
        <v>101</v>
      </c>
      <c r="E26" s="31"/>
      <c r="F26" s="31"/>
      <c r="G26" s="31"/>
      <c r="H26" s="31"/>
      <c r="I26" s="31"/>
      <c r="J26" s="4">
        <v>82</v>
      </c>
      <c r="K26" s="4">
        <v>75</v>
      </c>
      <c r="L26" s="17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31.4</v>
      </c>
    </row>
    <row r="27" spans="2:17" x14ac:dyDescent="0.35">
      <c r="B27" s="6">
        <f t="shared" si="1"/>
        <v>19</v>
      </c>
      <c r="C27" s="3" t="s">
        <v>102</v>
      </c>
      <c r="D27" s="31" t="s">
        <v>103</v>
      </c>
      <c r="E27" s="31"/>
      <c r="F27" s="31"/>
      <c r="G27" s="31"/>
      <c r="H27" s="31"/>
      <c r="I27" s="31"/>
      <c r="J27" s="4">
        <v>76</v>
      </c>
      <c r="K27" s="4">
        <v>82</v>
      </c>
      <c r="L27" s="4">
        <v>83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48.2</v>
      </c>
    </row>
    <row r="28" spans="2:17" x14ac:dyDescent="0.35">
      <c r="B28" s="6">
        <f t="shared" si="1"/>
        <v>20</v>
      </c>
      <c r="C28" s="3" t="s">
        <v>104</v>
      </c>
      <c r="D28" s="31" t="s">
        <v>105</v>
      </c>
      <c r="E28" s="31"/>
      <c r="F28" s="31"/>
      <c r="G28" s="31"/>
      <c r="H28" s="31"/>
      <c r="I28" s="31"/>
      <c r="J28" s="4">
        <v>81</v>
      </c>
      <c r="K28" s="4">
        <v>86</v>
      </c>
      <c r="L28" s="4">
        <v>76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48.6</v>
      </c>
    </row>
    <row r="29" spans="2:17" x14ac:dyDescent="0.35">
      <c r="B29" s="6">
        <f t="shared" si="1"/>
        <v>21</v>
      </c>
      <c r="C29" s="3" t="s">
        <v>106</v>
      </c>
      <c r="D29" s="31" t="s">
        <v>107</v>
      </c>
      <c r="E29" s="31"/>
      <c r="F29" s="31"/>
      <c r="G29" s="31"/>
      <c r="H29" s="31"/>
      <c r="I29" s="31"/>
      <c r="J29" s="4">
        <v>80</v>
      </c>
      <c r="K29" s="17">
        <v>0</v>
      </c>
      <c r="L29" s="17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16</v>
      </c>
    </row>
    <row r="30" spans="2:17" x14ac:dyDescent="0.35">
      <c r="B30" s="6">
        <f t="shared" si="1"/>
        <v>22</v>
      </c>
      <c r="C30" s="3" t="s">
        <v>108</v>
      </c>
      <c r="D30" s="31" t="s">
        <v>109</v>
      </c>
      <c r="E30" s="31"/>
      <c r="F30" s="31"/>
      <c r="G30" s="31"/>
      <c r="H30" s="31"/>
      <c r="I30" s="31"/>
      <c r="J30" s="4">
        <v>80</v>
      </c>
      <c r="K30" s="4">
        <v>75</v>
      </c>
      <c r="L30" s="4">
        <v>91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49.2</v>
      </c>
    </row>
    <row r="31" spans="2:17" x14ac:dyDescent="0.35">
      <c r="B31" s="6">
        <f t="shared" si="1"/>
        <v>23</v>
      </c>
      <c r="C31" s="3" t="s">
        <v>110</v>
      </c>
      <c r="D31" s="31" t="s">
        <v>111</v>
      </c>
      <c r="E31" s="31"/>
      <c r="F31" s="31"/>
      <c r="G31" s="31"/>
      <c r="H31" s="31"/>
      <c r="I31" s="31"/>
      <c r="J31" s="4">
        <v>73</v>
      </c>
      <c r="K31" s="4">
        <v>79</v>
      </c>
      <c r="L31" s="4">
        <v>73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45</v>
      </c>
    </row>
    <row r="32" spans="2:17" x14ac:dyDescent="0.35">
      <c r="B32" s="6">
        <f t="shared" si="1"/>
        <v>24</v>
      </c>
      <c r="C32" s="3" t="s">
        <v>112</v>
      </c>
      <c r="D32" s="31" t="s">
        <v>113</v>
      </c>
      <c r="E32" s="31"/>
      <c r="F32" s="31"/>
      <c r="G32" s="31"/>
      <c r="H32" s="31"/>
      <c r="I32" s="31"/>
      <c r="J32" s="12">
        <v>0</v>
      </c>
      <c r="K32" s="4">
        <v>82</v>
      </c>
      <c r="L32" s="4">
        <v>71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30.6</v>
      </c>
    </row>
    <row r="33" spans="2:17" x14ac:dyDescent="0.35">
      <c r="B33" s="6">
        <f t="shared" si="1"/>
        <v>25</v>
      </c>
      <c r="C33" s="3" t="s">
        <v>114</v>
      </c>
      <c r="D33" s="31" t="s">
        <v>115</v>
      </c>
      <c r="E33" s="31"/>
      <c r="F33" s="31"/>
      <c r="G33" s="31"/>
      <c r="H33" s="31"/>
      <c r="I33" s="31"/>
      <c r="J33" s="4">
        <v>76</v>
      </c>
      <c r="K33" s="17">
        <v>0</v>
      </c>
      <c r="L33" s="4">
        <v>70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29.2</v>
      </c>
    </row>
    <row r="34" spans="2:17" x14ac:dyDescent="0.35">
      <c r="B34" s="6">
        <f t="shared" si="1"/>
        <v>26</v>
      </c>
      <c r="C34" s="3" t="s">
        <v>26</v>
      </c>
      <c r="D34" s="31" t="s">
        <v>27</v>
      </c>
      <c r="E34" s="31"/>
      <c r="F34" s="31"/>
      <c r="G34" s="31"/>
      <c r="H34" s="31"/>
      <c r="I34" s="31"/>
      <c r="J34" s="4">
        <v>70</v>
      </c>
      <c r="K34" s="4">
        <v>70</v>
      </c>
      <c r="L34" s="4">
        <v>70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42</v>
      </c>
    </row>
    <row r="35" spans="2:17" x14ac:dyDescent="0.35">
      <c r="B35" s="6">
        <f t="shared" si="1"/>
        <v>27</v>
      </c>
      <c r="C35" s="3" t="s">
        <v>116</v>
      </c>
      <c r="D35" s="31" t="s">
        <v>117</v>
      </c>
      <c r="E35" s="31"/>
      <c r="F35" s="31"/>
      <c r="G35" s="31"/>
      <c r="H35" s="31"/>
      <c r="I35" s="31"/>
      <c r="J35" s="4">
        <v>79</v>
      </c>
      <c r="K35" s="4">
        <v>84</v>
      </c>
      <c r="L35" s="4">
        <v>77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48</v>
      </c>
    </row>
    <row r="36" spans="2:17" x14ac:dyDescent="0.35">
      <c r="B36" s="6">
        <f t="shared" si="1"/>
        <v>28</v>
      </c>
      <c r="C36" s="3" t="s">
        <v>118</v>
      </c>
      <c r="D36" s="31" t="s">
        <v>119</v>
      </c>
      <c r="E36" s="31"/>
      <c r="F36" s="31"/>
      <c r="G36" s="31"/>
      <c r="H36" s="31"/>
      <c r="I36" s="31"/>
      <c r="J36" s="4">
        <v>70</v>
      </c>
      <c r="K36" s="4">
        <v>82</v>
      </c>
      <c r="L36" s="4">
        <v>70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44.4</v>
      </c>
    </row>
    <row r="37" spans="2:17" x14ac:dyDescent="0.35">
      <c r="B37" s="6">
        <f t="shared" si="1"/>
        <v>29</v>
      </c>
      <c r="C37" s="3" t="s">
        <v>120</v>
      </c>
      <c r="D37" s="31" t="s">
        <v>121</v>
      </c>
      <c r="E37" s="31"/>
      <c r="F37" s="31"/>
      <c r="G37" s="31"/>
      <c r="H37" s="31"/>
      <c r="I37" s="31"/>
      <c r="J37" s="4">
        <v>73</v>
      </c>
      <c r="K37" s="17">
        <v>0</v>
      </c>
      <c r="L37" s="17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14.6</v>
      </c>
    </row>
    <row r="38" spans="2:17" x14ac:dyDescent="0.35">
      <c r="B38" s="6">
        <f t="shared" si="1"/>
        <v>30</v>
      </c>
      <c r="C38" s="3" t="s">
        <v>122</v>
      </c>
      <c r="D38" s="31" t="s">
        <v>123</v>
      </c>
      <c r="E38" s="31"/>
      <c r="F38" s="31"/>
      <c r="G38" s="31"/>
      <c r="H38" s="31"/>
      <c r="I38" s="31"/>
      <c r="J38" s="12">
        <v>0</v>
      </c>
      <c r="K38" s="4">
        <v>77</v>
      </c>
      <c r="L38" s="17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15.4</v>
      </c>
    </row>
    <row r="39" spans="2:17" x14ac:dyDescent="0.35">
      <c r="B39" s="6">
        <f t="shared" si="1"/>
        <v>31</v>
      </c>
      <c r="C39" s="6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27"/>
      <c r="E40" s="27"/>
      <c r="F40" s="27"/>
      <c r="G40" s="27"/>
      <c r="H40" s="27"/>
      <c r="I40" s="27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27"/>
      <c r="E43" s="27"/>
      <c r="F43" s="27"/>
      <c r="G43" s="27"/>
      <c r="H43" s="27"/>
      <c r="I43" s="27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9"/>
      <c r="D54" s="19"/>
      <c r="E54" s="1"/>
      <c r="H54" s="20" t="s">
        <v>19</v>
      </c>
      <c r="I54" s="20"/>
      <c r="J54" s="11">
        <f>COUNTIF(J9:J53,"&gt;=70")</f>
        <v>28</v>
      </c>
      <c r="K54" s="11">
        <f t="shared" ref="K54:P54" si="2">COUNTIF(K9:K53,"&gt;=70")</f>
        <v>23</v>
      </c>
      <c r="L54" s="11">
        <f t="shared" si="2"/>
        <v>25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35">
      <c r="C55" s="19"/>
      <c r="D55" s="19"/>
      <c r="E55" s="8"/>
      <c r="H55" s="21" t="s">
        <v>20</v>
      </c>
      <c r="I55" s="21"/>
      <c r="J55" s="12">
        <f>COUNTIF(J9:J53,"&lt;70")</f>
        <v>2</v>
      </c>
      <c r="K55" s="12">
        <f t="shared" ref="K55:Q55" si="3">COUNTIF(K9:K53,"&lt;70")</f>
        <v>7</v>
      </c>
      <c r="L55" s="12">
        <f t="shared" si="3"/>
        <v>5</v>
      </c>
      <c r="M55" s="12">
        <f t="shared" si="3"/>
        <v>30</v>
      </c>
      <c r="N55" s="12">
        <f t="shared" si="3"/>
        <v>30</v>
      </c>
      <c r="O55" s="12">
        <f t="shared" si="3"/>
        <v>30</v>
      </c>
      <c r="P55" s="12">
        <f t="shared" si="3"/>
        <v>30</v>
      </c>
      <c r="Q55" s="12">
        <f t="shared" si="3"/>
        <v>30</v>
      </c>
    </row>
    <row r="56" spans="2:17" x14ac:dyDescent="0.35">
      <c r="C56" s="19"/>
      <c r="D56" s="19"/>
      <c r="E56" s="19"/>
      <c r="H56" s="21" t="s">
        <v>21</v>
      </c>
      <c r="I56" s="21"/>
      <c r="J56" s="12">
        <f>COUNT(J9:J53)</f>
        <v>30</v>
      </c>
      <c r="K56" s="12">
        <f t="shared" ref="K56:Q56" si="4">COUNT(K9:K53)</f>
        <v>30</v>
      </c>
      <c r="L56" s="12">
        <f t="shared" si="4"/>
        <v>30</v>
      </c>
      <c r="M56" s="12">
        <f t="shared" si="4"/>
        <v>30</v>
      </c>
      <c r="N56" s="12">
        <f t="shared" si="4"/>
        <v>30</v>
      </c>
      <c r="O56" s="12">
        <f t="shared" si="4"/>
        <v>30</v>
      </c>
      <c r="P56" s="12">
        <f t="shared" si="4"/>
        <v>30</v>
      </c>
      <c r="Q56" s="12">
        <f t="shared" si="4"/>
        <v>30</v>
      </c>
    </row>
    <row r="57" spans="2:17" x14ac:dyDescent="0.35">
      <c r="C57" s="19"/>
      <c r="D57" s="19"/>
      <c r="E57" s="1"/>
      <c r="H57" s="22" t="s">
        <v>16</v>
      </c>
      <c r="I57" s="22"/>
      <c r="J57" s="13">
        <f>J54/J56</f>
        <v>0.93333333333333335</v>
      </c>
      <c r="K57" s="14">
        <f t="shared" ref="K57:Q57" si="5">K54/K56</f>
        <v>0.76666666666666672</v>
      </c>
      <c r="L57" s="14">
        <f t="shared" si="5"/>
        <v>0.83333333333333337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35">
      <c r="C58" s="19"/>
      <c r="D58" s="19"/>
      <c r="E58" s="1"/>
      <c r="H58" s="22" t="s">
        <v>17</v>
      </c>
      <c r="I58" s="22"/>
      <c r="J58" s="13">
        <f>J55/J56</f>
        <v>6.6666666666666666E-2</v>
      </c>
      <c r="K58" s="13">
        <f t="shared" ref="K58:Q58" si="6">K55/K56</f>
        <v>0.23333333333333334</v>
      </c>
      <c r="L58" s="14">
        <f t="shared" si="6"/>
        <v>0.16666666666666666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1</v>
      </c>
    </row>
    <row r="59" spans="2:17" x14ac:dyDescent="0.35">
      <c r="C59" s="19"/>
      <c r="D59" s="19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9:I19"/>
    <mergeCell ref="D14:I14"/>
    <mergeCell ref="D15:I15"/>
    <mergeCell ref="D16:I16"/>
    <mergeCell ref="D17:I17"/>
    <mergeCell ref="D18:I18"/>
    <mergeCell ref="D9:I9"/>
    <mergeCell ref="D10:I10"/>
    <mergeCell ref="D11:I11"/>
    <mergeCell ref="D12:I12"/>
    <mergeCell ref="D13:I13"/>
    <mergeCell ref="D26:I26"/>
    <mergeCell ref="D20:I20"/>
    <mergeCell ref="D38:I38"/>
    <mergeCell ref="D37:I37"/>
    <mergeCell ref="D36:I36"/>
    <mergeCell ref="D35:I35"/>
    <mergeCell ref="D34:I34"/>
    <mergeCell ref="D33:I33"/>
    <mergeCell ref="D43:I43"/>
    <mergeCell ref="D32:I32"/>
    <mergeCell ref="D21:I21"/>
    <mergeCell ref="K6:O6"/>
    <mergeCell ref="C54:D54"/>
    <mergeCell ref="D49:I49"/>
    <mergeCell ref="D50:I50"/>
    <mergeCell ref="D51:I51"/>
    <mergeCell ref="D52:I52"/>
    <mergeCell ref="D53:I53"/>
    <mergeCell ref="D48:I48"/>
    <mergeCell ref="D44:I44"/>
    <mergeCell ref="D22:I22"/>
    <mergeCell ref="D23:I23"/>
    <mergeCell ref="D24:I24"/>
    <mergeCell ref="D25:I25"/>
    <mergeCell ref="J62:P62"/>
    <mergeCell ref="C55:D55"/>
    <mergeCell ref="I6:J6"/>
    <mergeCell ref="J61:P61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J4:K4"/>
    <mergeCell ref="N4:O4"/>
    <mergeCell ref="D6:G6"/>
    <mergeCell ref="D8:I8"/>
    <mergeCell ref="D42:I4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2"/>
  <sheetViews>
    <sheetView topLeftCell="C1" zoomScale="80" zoomScaleNormal="80" workbookViewId="0">
      <selection activeCell="N5" sqref="N5"/>
    </sheetView>
  </sheetViews>
  <sheetFormatPr baseColWidth="10" defaultRowHeight="14.5" x14ac:dyDescent="0.35"/>
  <cols>
    <col min="1" max="1" width="1.26953125" customWidth="1"/>
    <col min="2" max="2" width="5" customWidth="1"/>
    <col min="3" max="3" width="11.453125" customWidth="1"/>
    <col min="4" max="4" width="8.6328125" customWidth="1"/>
    <col min="5" max="6" width="7.7265625" customWidth="1"/>
    <col min="7" max="7" width="12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2"/>
      <c r="Q2" s="2"/>
    </row>
    <row r="3" spans="2:17" x14ac:dyDescent="0.3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"/>
      <c r="Q3" s="1"/>
    </row>
    <row r="4" spans="2:17" x14ac:dyDescent="0.35">
      <c r="C4" t="s">
        <v>0</v>
      </c>
      <c r="D4" s="23" t="s">
        <v>166</v>
      </c>
      <c r="E4" s="23"/>
      <c r="F4" s="23"/>
      <c r="G4" s="23"/>
      <c r="I4" t="s">
        <v>1</v>
      </c>
      <c r="J4" s="24" t="s">
        <v>167</v>
      </c>
      <c r="K4" s="24"/>
      <c r="M4" t="s">
        <v>2</v>
      </c>
      <c r="N4" s="25">
        <v>45259</v>
      </c>
      <c r="O4" s="25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4" t="s">
        <v>65</v>
      </c>
      <c r="E6" s="24"/>
      <c r="F6" s="24"/>
      <c r="G6" s="24"/>
      <c r="I6" s="19" t="s">
        <v>22</v>
      </c>
      <c r="J6" s="19"/>
      <c r="K6" s="24" t="s">
        <v>25</v>
      </c>
      <c r="L6" s="24"/>
      <c r="M6" s="24"/>
      <c r="N6" s="24"/>
      <c r="O6" s="24"/>
    </row>
    <row r="7" spans="2:17" ht="11.25" customHeight="1" x14ac:dyDescent="0.35"/>
    <row r="8" spans="2:17" x14ac:dyDescent="0.35">
      <c r="B8" s="3" t="s">
        <v>4</v>
      </c>
      <c r="C8" s="4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x14ac:dyDescent="0.35">
      <c r="B9" s="6">
        <v>1</v>
      </c>
      <c r="C9" s="3" t="s">
        <v>124</v>
      </c>
      <c r="D9" s="31" t="s">
        <v>125</v>
      </c>
      <c r="E9" s="31"/>
      <c r="F9" s="31"/>
      <c r="G9" s="31"/>
      <c r="H9" s="31"/>
      <c r="I9" s="31"/>
      <c r="J9" s="4">
        <v>70</v>
      </c>
      <c r="K9" s="17">
        <v>0</v>
      </c>
      <c r="L9" s="17">
        <v>0</v>
      </c>
      <c r="M9" s="4">
        <v>0</v>
      </c>
      <c r="N9" s="4">
        <v>0</v>
      </c>
      <c r="O9" s="4">
        <v>0</v>
      </c>
      <c r="P9" s="10">
        <f>SUM(J9:O9)/5</f>
        <v>14</v>
      </c>
    </row>
    <row r="10" spans="2:17" x14ac:dyDescent="0.35">
      <c r="B10" s="6">
        <f>B9+1</f>
        <v>2</v>
      </c>
      <c r="C10" s="3" t="s">
        <v>126</v>
      </c>
      <c r="D10" s="31" t="s">
        <v>127</v>
      </c>
      <c r="E10" s="31"/>
      <c r="F10" s="31"/>
      <c r="G10" s="31"/>
      <c r="H10" s="31"/>
      <c r="I10" s="31"/>
      <c r="J10" s="4">
        <v>70</v>
      </c>
      <c r="K10" s="4">
        <v>77</v>
      </c>
      <c r="L10" s="4">
        <v>76</v>
      </c>
      <c r="M10" s="4">
        <v>0</v>
      </c>
      <c r="N10" s="4">
        <v>0</v>
      </c>
      <c r="O10" s="4">
        <v>0</v>
      </c>
      <c r="P10" s="10">
        <f t="shared" ref="P10:P29" si="0">SUM(J10:O10)/5</f>
        <v>44.6</v>
      </c>
    </row>
    <row r="11" spans="2:17" x14ac:dyDescent="0.35">
      <c r="B11" s="6">
        <f t="shared" ref="B11:B53" si="1">B10+1</f>
        <v>3</v>
      </c>
      <c r="C11" s="3" t="s">
        <v>128</v>
      </c>
      <c r="D11" s="31" t="s">
        <v>129</v>
      </c>
      <c r="E11" s="31"/>
      <c r="F11" s="31"/>
      <c r="G11" s="31"/>
      <c r="H11" s="31"/>
      <c r="I11" s="31"/>
      <c r="J11" s="4">
        <v>70</v>
      </c>
      <c r="K11" s="4">
        <v>87</v>
      </c>
      <c r="L11" s="4">
        <v>92</v>
      </c>
      <c r="M11" s="4">
        <v>0</v>
      </c>
      <c r="N11" s="4">
        <v>0</v>
      </c>
      <c r="O11" s="4">
        <v>0</v>
      </c>
      <c r="P11" s="10">
        <f t="shared" si="0"/>
        <v>49.8</v>
      </c>
    </row>
    <row r="12" spans="2:17" x14ac:dyDescent="0.35">
      <c r="B12" s="6">
        <f t="shared" si="1"/>
        <v>4</v>
      </c>
      <c r="C12" s="3" t="s">
        <v>130</v>
      </c>
      <c r="D12" s="31" t="s">
        <v>131</v>
      </c>
      <c r="E12" s="31"/>
      <c r="F12" s="31"/>
      <c r="G12" s="31"/>
      <c r="H12" s="31"/>
      <c r="I12" s="31"/>
      <c r="J12" s="4">
        <v>70</v>
      </c>
      <c r="K12" s="17">
        <v>0</v>
      </c>
      <c r="L12" s="17">
        <v>0</v>
      </c>
      <c r="M12" s="4">
        <v>0</v>
      </c>
      <c r="N12" s="4">
        <v>0</v>
      </c>
      <c r="O12" s="4">
        <v>0</v>
      </c>
      <c r="P12" s="10">
        <f t="shared" si="0"/>
        <v>14</v>
      </c>
    </row>
    <row r="13" spans="2:17" x14ac:dyDescent="0.35">
      <c r="B13" s="6">
        <f t="shared" si="1"/>
        <v>5</v>
      </c>
      <c r="C13" s="3" t="s">
        <v>132</v>
      </c>
      <c r="D13" s="31" t="s">
        <v>133</v>
      </c>
      <c r="E13" s="31"/>
      <c r="F13" s="31"/>
      <c r="G13" s="31"/>
      <c r="H13" s="31"/>
      <c r="I13" s="31"/>
      <c r="J13" s="4">
        <v>77</v>
      </c>
      <c r="K13" s="1">
        <v>80</v>
      </c>
      <c r="L13" s="4">
        <v>79</v>
      </c>
      <c r="M13" s="4">
        <v>0</v>
      </c>
      <c r="N13" s="4">
        <v>0</v>
      </c>
      <c r="O13" s="4">
        <v>0</v>
      </c>
      <c r="P13" s="10">
        <f t="shared" si="0"/>
        <v>47.2</v>
      </c>
    </row>
    <row r="14" spans="2:17" x14ac:dyDescent="0.35">
      <c r="B14" s="6">
        <f t="shared" si="1"/>
        <v>6</v>
      </c>
      <c r="C14" s="3" t="s">
        <v>134</v>
      </c>
      <c r="D14" s="31" t="s">
        <v>135</v>
      </c>
      <c r="E14" s="31"/>
      <c r="F14" s="31"/>
      <c r="G14" s="31"/>
      <c r="H14" s="31"/>
      <c r="I14" s="31"/>
      <c r="J14" s="17">
        <v>0</v>
      </c>
      <c r="K14" s="17">
        <v>0</v>
      </c>
      <c r="L14" s="17">
        <v>0</v>
      </c>
      <c r="M14" s="4">
        <v>0</v>
      </c>
      <c r="N14" s="4">
        <v>0</v>
      </c>
      <c r="O14" s="4">
        <v>0</v>
      </c>
      <c r="P14" s="10">
        <f t="shared" si="0"/>
        <v>0</v>
      </c>
    </row>
    <row r="15" spans="2:17" x14ac:dyDescent="0.35">
      <c r="B15" s="6">
        <f t="shared" si="1"/>
        <v>7</v>
      </c>
      <c r="C15" s="3" t="s">
        <v>136</v>
      </c>
      <c r="D15" s="31" t="s">
        <v>137</v>
      </c>
      <c r="E15" s="31"/>
      <c r="F15" s="31"/>
      <c r="G15" s="31"/>
      <c r="H15" s="31"/>
      <c r="I15" s="31"/>
      <c r="J15" s="4">
        <v>81</v>
      </c>
      <c r="K15" s="4">
        <v>71</v>
      </c>
      <c r="L15" s="4">
        <v>76</v>
      </c>
      <c r="M15" s="4">
        <v>0</v>
      </c>
      <c r="N15" s="4">
        <v>0</v>
      </c>
      <c r="O15" s="4">
        <v>0</v>
      </c>
      <c r="P15" s="10">
        <f t="shared" si="0"/>
        <v>45.6</v>
      </c>
    </row>
    <row r="16" spans="2:17" x14ac:dyDescent="0.35">
      <c r="B16" s="6">
        <f t="shared" si="1"/>
        <v>8</v>
      </c>
      <c r="C16" s="3" t="s">
        <v>138</v>
      </c>
      <c r="D16" s="31" t="s">
        <v>139</v>
      </c>
      <c r="E16" s="31"/>
      <c r="F16" s="31"/>
      <c r="G16" s="31"/>
      <c r="H16" s="31"/>
      <c r="I16" s="31"/>
      <c r="J16" s="4">
        <v>78</v>
      </c>
      <c r="K16" s="4">
        <v>78</v>
      </c>
      <c r="L16" s="4">
        <v>88</v>
      </c>
      <c r="M16" s="4">
        <v>0</v>
      </c>
      <c r="N16" s="4">
        <v>0</v>
      </c>
      <c r="O16" s="4">
        <v>0</v>
      </c>
      <c r="P16" s="10">
        <f t="shared" si="0"/>
        <v>48.8</v>
      </c>
    </row>
    <row r="17" spans="2:16" x14ac:dyDescent="0.35">
      <c r="B17" s="6">
        <f t="shared" si="1"/>
        <v>9</v>
      </c>
      <c r="C17" s="3" t="s">
        <v>140</v>
      </c>
      <c r="D17" s="31" t="s">
        <v>141</v>
      </c>
      <c r="E17" s="31"/>
      <c r="F17" s="31"/>
      <c r="G17" s="31"/>
      <c r="H17" s="31"/>
      <c r="I17" s="31"/>
      <c r="J17" s="4">
        <v>88</v>
      </c>
      <c r="K17" s="4">
        <v>93</v>
      </c>
      <c r="L17" s="4">
        <v>93</v>
      </c>
      <c r="M17" s="4">
        <v>0</v>
      </c>
      <c r="N17" s="4">
        <v>0</v>
      </c>
      <c r="O17" s="4">
        <v>0</v>
      </c>
      <c r="P17" s="10">
        <f t="shared" si="0"/>
        <v>54.8</v>
      </c>
    </row>
    <row r="18" spans="2:16" x14ac:dyDescent="0.35">
      <c r="B18" s="6">
        <f t="shared" si="1"/>
        <v>10</v>
      </c>
      <c r="C18" s="3" t="s">
        <v>142</v>
      </c>
      <c r="D18" s="31" t="s">
        <v>143</v>
      </c>
      <c r="E18" s="31"/>
      <c r="F18" s="31"/>
      <c r="G18" s="31"/>
      <c r="H18" s="31"/>
      <c r="I18" s="31"/>
      <c r="J18" s="17">
        <v>0</v>
      </c>
      <c r="K18" s="17">
        <v>0</v>
      </c>
      <c r="L18" s="17">
        <v>0</v>
      </c>
      <c r="M18" s="4">
        <v>0</v>
      </c>
      <c r="N18" s="4">
        <v>0</v>
      </c>
      <c r="O18" s="4">
        <v>0</v>
      </c>
      <c r="P18" s="10">
        <f t="shared" si="0"/>
        <v>0</v>
      </c>
    </row>
    <row r="19" spans="2:16" x14ac:dyDescent="0.35">
      <c r="B19" s="6">
        <f t="shared" si="1"/>
        <v>11</v>
      </c>
      <c r="C19" s="3" t="s">
        <v>144</v>
      </c>
      <c r="D19" s="31" t="s">
        <v>145</v>
      </c>
      <c r="E19" s="31"/>
      <c r="F19" s="31"/>
      <c r="G19" s="31"/>
      <c r="H19" s="31"/>
      <c r="I19" s="31"/>
      <c r="J19" s="4">
        <v>89</v>
      </c>
      <c r="K19" s="4">
        <v>93</v>
      </c>
      <c r="L19" s="4">
        <v>93</v>
      </c>
      <c r="M19" s="4">
        <v>0</v>
      </c>
      <c r="N19" s="4">
        <v>0</v>
      </c>
      <c r="O19" s="4">
        <v>0</v>
      </c>
      <c r="P19" s="10">
        <f t="shared" si="0"/>
        <v>55</v>
      </c>
    </row>
    <row r="20" spans="2:16" x14ac:dyDescent="0.35">
      <c r="B20" s="6">
        <f t="shared" si="1"/>
        <v>12</v>
      </c>
      <c r="C20" s="3" t="s">
        <v>146</v>
      </c>
      <c r="D20" s="31" t="s">
        <v>147</v>
      </c>
      <c r="E20" s="31"/>
      <c r="F20" s="31"/>
      <c r="G20" s="31"/>
      <c r="H20" s="31"/>
      <c r="I20" s="31"/>
      <c r="J20" s="4">
        <v>90</v>
      </c>
      <c r="K20" s="4">
        <v>80</v>
      </c>
      <c r="L20" s="4">
        <v>88</v>
      </c>
      <c r="M20" s="4">
        <v>0</v>
      </c>
      <c r="N20" s="4">
        <v>0</v>
      </c>
      <c r="O20" s="4">
        <v>0</v>
      </c>
      <c r="P20" s="10">
        <f t="shared" si="0"/>
        <v>51.6</v>
      </c>
    </row>
    <row r="21" spans="2:16" x14ac:dyDescent="0.35">
      <c r="B21" s="6">
        <f t="shared" si="1"/>
        <v>13</v>
      </c>
      <c r="C21" s="3" t="s">
        <v>148</v>
      </c>
      <c r="D21" s="31" t="s">
        <v>149</v>
      </c>
      <c r="E21" s="31"/>
      <c r="F21" s="31"/>
      <c r="G21" s="31"/>
      <c r="H21" s="31"/>
      <c r="I21" s="31"/>
      <c r="J21" s="4">
        <v>70</v>
      </c>
      <c r="K21" s="17">
        <v>0</v>
      </c>
      <c r="L21" s="4">
        <v>71</v>
      </c>
      <c r="M21" s="4">
        <v>0</v>
      </c>
      <c r="N21" s="4">
        <v>0</v>
      </c>
      <c r="O21" s="4">
        <v>0</v>
      </c>
      <c r="P21" s="10">
        <f t="shared" si="0"/>
        <v>28.2</v>
      </c>
    </row>
    <row r="22" spans="2:16" x14ac:dyDescent="0.35">
      <c r="B22" s="6">
        <f t="shared" si="1"/>
        <v>14</v>
      </c>
      <c r="C22" s="3" t="s">
        <v>150</v>
      </c>
      <c r="D22" s="31" t="s">
        <v>151</v>
      </c>
      <c r="E22" s="31"/>
      <c r="F22" s="31"/>
      <c r="G22" s="31"/>
      <c r="H22" s="31"/>
      <c r="I22" s="31"/>
      <c r="J22" s="4">
        <v>81</v>
      </c>
      <c r="K22" s="17">
        <v>0</v>
      </c>
      <c r="L22" s="4">
        <v>71</v>
      </c>
      <c r="M22" s="4">
        <v>0</v>
      </c>
      <c r="N22" s="4">
        <v>0</v>
      </c>
      <c r="O22" s="4">
        <v>0</v>
      </c>
      <c r="P22" s="10">
        <f t="shared" si="0"/>
        <v>30.4</v>
      </c>
    </row>
    <row r="23" spans="2:16" x14ac:dyDescent="0.35">
      <c r="B23" s="6">
        <f t="shared" si="1"/>
        <v>15</v>
      </c>
      <c r="C23" s="3" t="s">
        <v>152</v>
      </c>
      <c r="D23" s="31" t="s">
        <v>153</v>
      </c>
      <c r="E23" s="31"/>
      <c r="F23" s="31"/>
      <c r="G23" s="31"/>
      <c r="H23" s="31"/>
      <c r="I23" s="31"/>
      <c r="J23" s="4">
        <v>70</v>
      </c>
      <c r="K23" s="4">
        <v>76</v>
      </c>
      <c r="L23" s="4">
        <v>76</v>
      </c>
      <c r="M23" s="4">
        <v>0</v>
      </c>
      <c r="N23" s="4">
        <v>0</v>
      </c>
      <c r="O23" s="4">
        <v>0</v>
      </c>
      <c r="P23" s="10">
        <f t="shared" si="0"/>
        <v>44.4</v>
      </c>
    </row>
    <row r="24" spans="2:16" x14ac:dyDescent="0.35">
      <c r="B24" s="6">
        <f t="shared" si="1"/>
        <v>16</v>
      </c>
      <c r="C24" s="3" t="s">
        <v>154</v>
      </c>
      <c r="D24" s="31" t="s">
        <v>155</v>
      </c>
      <c r="E24" s="31"/>
      <c r="F24" s="31"/>
      <c r="G24" s="31"/>
      <c r="H24" s="31"/>
      <c r="I24" s="31"/>
      <c r="J24" s="4">
        <v>82</v>
      </c>
      <c r="K24" s="17">
        <v>0</v>
      </c>
      <c r="L24" s="4">
        <v>78</v>
      </c>
      <c r="M24" s="4">
        <v>0</v>
      </c>
      <c r="N24" s="4">
        <v>0</v>
      </c>
      <c r="O24" s="4">
        <v>0</v>
      </c>
      <c r="P24" s="10">
        <f t="shared" si="0"/>
        <v>32</v>
      </c>
    </row>
    <row r="25" spans="2:16" x14ac:dyDescent="0.35">
      <c r="B25" s="6">
        <f t="shared" si="1"/>
        <v>17</v>
      </c>
      <c r="C25" s="3" t="s">
        <v>156</v>
      </c>
      <c r="D25" s="31" t="s">
        <v>157</v>
      </c>
      <c r="E25" s="31"/>
      <c r="F25" s="31"/>
      <c r="G25" s="31"/>
      <c r="H25" s="31"/>
      <c r="I25" s="31"/>
      <c r="J25" s="4">
        <v>78</v>
      </c>
      <c r="K25" s="4">
        <v>91</v>
      </c>
      <c r="L25" s="4">
        <v>87</v>
      </c>
      <c r="M25" s="4">
        <v>0</v>
      </c>
      <c r="N25" s="4">
        <v>0</v>
      </c>
      <c r="O25" s="4">
        <v>0</v>
      </c>
      <c r="P25" s="10">
        <f t="shared" si="0"/>
        <v>51.2</v>
      </c>
    </row>
    <row r="26" spans="2:16" x14ac:dyDescent="0.35">
      <c r="B26" s="6">
        <f t="shared" si="1"/>
        <v>18</v>
      </c>
      <c r="C26" s="3" t="s">
        <v>158</v>
      </c>
      <c r="D26" s="31" t="s">
        <v>159</v>
      </c>
      <c r="E26" s="31"/>
      <c r="F26" s="31"/>
      <c r="G26" s="31"/>
      <c r="H26" s="31"/>
      <c r="I26" s="31"/>
      <c r="J26" s="4">
        <v>87</v>
      </c>
      <c r="K26" s="4">
        <v>75</v>
      </c>
      <c r="L26" s="4">
        <v>79</v>
      </c>
      <c r="M26" s="4">
        <v>0</v>
      </c>
      <c r="N26" s="4">
        <v>0</v>
      </c>
      <c r="O26" s="4">
        <v>0</v>
      </c>
      <c r="P26" s="10">
        <f t="shared" si="0"/>
        <v>48.2</v>
      </c>
    </row>
    <row r="27" spans="2:16" x14ac:dyDescent="0.35">
      <c r="B27" s="6">
        <f t="shared" si="1"/>
        <v>19</v>
      </c>
      <c r="C27" s="3" t="s">
        <v>160</v>
      </c>
      <c r="D27" s="31" t="s">
        <v>161</v>
      </c>
      <c r="E27" s="31"/>
      <c r="F27" s="31"/>
      <c r="G27" s="31"/>
      <c r="H27" s="31"/>
      <c r="I27" s="31"/>
      <c r="J27" s="4">
        <v>81</v>
      </c>
      <c r="K27" s="4">
        <v>87</v>
      </c>
      <c r="L27" s="4">
        <v>87</v>
      </c>
      <c r="M27" s="4">
        <v>0</v>
      </c>
      <c r="N27" s="4">
        <v>0</v>
      </c>
      <c r="O27" s="4">
        <v>0</v>
      </c>
      <c r="P27" s="10">
        <f t="shared" si="0"/>
        <v>51</v>
      </c>
    </row>
    <row r="28" spans="2:16" x14ac:dyDescent="0.35">
      <c r="B28" s="6">
        <f t="shared" si="1"/>
        <v>20</v>
      </c>
      <c r="C28" s="3" t="s">
        <v>162</v>
      </c>
      <c r="D28" s="31" t="s">
        <v>163</v>
      </c>
      <c r="E28" s="31"/>
      <c r="F28" s="31"/>
      <c r="G28" s="31"/>
      <c r="H28" s="31"/>
      <c r="I28" s="31"/>
      <c r="J28" s="4">
        <v>74</v>
      </c>
      <c r="K28" s="4">
        <v>75</v>
      </c>
      <c r="L28" s="4">
        <v>79</v>
      </c>
      <c r="M28" s="4">
        <v>0</v>
      </c>
      <c r="N28" s="4">
        <v>0</v>
      </c>
      <c r="O28" s="4">
        <v>0</v>
      </c>
      <c r="P28" s="10">
        <f t="shared" si="0"/>
        <v>45.6</v>
      </c>
    </row>
    <row r="29" spans="2:16" x14ac:dyDescent="0.35">
      <c r="B29" s="6">
        <f t="shared" si="1"/>
        <v>21</v>
      </c>
      <c r="C29" s="3" t="s">
        <v>164</v>
      </c>
      <c r="D29" s="31" t="s">
        <v>165</v>
      </c>
      <c r="E29" s="31"/>
      <c r="F29" s="31"/>
      <c r="G29" s="31"/>
      <c r="H29" s="31"/>
      <c r="I29" s="31"/>
      <c r="J29" s="4">
        <v>86</v>
      </c>
      <c r="K29" s="4">
        <v>91</v>
      </c>
      <c r="L29" s="4">
        <v>87</v>
      </c>
      <c r="M29" s="4">
        <v>0</v>
      </c>
      <c r="N29" s="4">
        <v>0</v>
      </c>
      <c r="O29" s="4">
        <v>0</v>
      </c>
      <c r="P29" s="10">
        <f t="shared" si="0"/>
        <v>52.8</v>
      </c>
    </row>
    <row r="30" spans="2:16" x14ac:dyDescent="0.35">
      <c r="B30" s="6">
        <f t="shared" si="1"/>
        <v>22</v>
      </c>
      <c r="C30" s="16"/>
      <c r="D30" s="31"/>
      <c r="E30" s="31"/>
      <c r="F30" s="31"/>
      <c r="G30" s="31"/>
      <c r="H30" s="31"/>
      <c r="I30" s="31"/>
      <c r="J30" s="4"/>
      <c r="K30" s="4"/>
      <c r="L30" s="4"/>
      <c r="M30" s="4"/>
      <c r="N30" s="4"/>
      <c r="O30" s="4"/>
      <c r="P30" s="10"/>
    </row>
    <row r="31" spans="2:16" x14ac:dyDescent="0.35">
      <c r="B31" s="6">
        <f t="shared" si="1"/>
        <v>23</v>
      </c>
      <c r="C31" s="16"/>
      <c r="D31" s="31"/>
      <c r="E31" s="31"/>
      <c r="F31" s="31"/>
      <c r="G31" s="31"/>
      <c r="H31" s="31"/>
      <c r="I31" s="31"/>
      <c r="J31" s="4"/>
      <c r="K31" s="4"/>
      <c r="L31" s="4"/>
      <c r="M31" s="4"/>
      <c r="N31" s="4"/>
      <c r="O31" s="4"/>
      <c r="P31" s="10"/>
    </row>
    <row r="32" spans="2:16" x14ac:dyDescent="0.35">
      <c r="B32" s="6">
        <f t="shared" si="1"/>
        <v>24</v>
      </c>
      <c r="C32" s="16"/>
      <c r="D32" s="31"/>
      <c r="E32" s="31"/>
      <c r="F32" s="31"/>
      <c r="G32" s="31"/>
      <c r="H32" s="31"/>
      <c r="I32" s="31"/>
      <c r="J32" s="4"/>
      <c r="K32" s="4"/>
      <c r="L32" s="4"/>
      <c r="M32" s="4"/>
      <c r="N32" s="4"/>
      <c r="O32" s="4"/>
      <c r="P32" s="10"/>
    </row>
    <row r="33" spans="2:16" x14ac:dyDescent="0.35">
      <c r="B33" s="6">
        <f t="shared" si="1"/>
        <v>25</v>
      </c>
      <c r="C33" s="16"/>
      <c r="D33" s="31"/>
      <c r="E33" s="31"/>
      <c r="F33" s="31"/>
      <c r="G33" s="31"/>
      <c r="H33" s="31"/>
      <c r="I33" s="31"/>
      <c r="J33" s="4"/>
      <c r="K33" s="4"/>
      <c r="L33" s="4"/>
      <c r="M33" s="4"/>
      <c r="N33" s="4"/>
      <c r="O33" s="4"/>
      <c r="P33" s="10"/>
    </row>
    <row r="34" spans="2:16" x14ac:dyDescent="0.35">
      <c r="B34" s="6">
        <f t="shared" si="1"/>
        <v>26</v>
      </c>
      <c r="C34" s="16"/>
      <c r="D34" s="31"/>
      <c r="E34" s="31"/>
      <c r="F34" s="31"/>
      <c r="G34" s="31"/>
      <c r="H34" s="31"/>
      <c r="I34" s="31"/>
      <c r="J34" s="4"/>
      <c r="K34" s="4"/>
      <c r="L34" s="4"/>
      <c r="M34" s="4"/>
      <c r="N34" s="4"/>
      <c r="O34" s="4"/>
      <c r="P34" s="10"/>
    </row>
    <row r="35" spans="2:16" x14ac:dyDescent="0.35">
      <c r="B35" s="6">
        <f t="shared" si="1"/>
        <v>27</v>
      </c>
      <c r="C35" s="16"/>
      <c r="D35" s="31"/>
      <c r="E35" s="31"/>
      <c r="F35" s="31"/>
      <c r="G35" s="31"/>
      <c r="H35" s="31"/>
      <c r="I35" s="31"/>
      <c r="J35" s="4"/>
      <c r="K35" s="4"/>
      <c r="L35" s="4"/>
      <c r="M35" s="4"/>
      <c r="N35" s="4"/>
      <c r="O35" s="4"/>
      <c r="P35" s="10"/>
    </row>
    <row r="36" spans="2:16" x14ac:dyDescent="0.35">
      <c r="B36" s="6">
        <f t="shared" si="1"/>
        <v>28</v>
      </c>
      <c r="C36" s="16"/>
      <c r="D36" s="31"/>
      <c r="E36" s="31"/>
      <c r="F36" s="31"/>
      <c r="G36" s="31"/>
      <c r="H36" s="31"/>
      <c r="I36" s="31"/>
      <c r="J36" s="4"/>
      <c r="K36" s="4"/>
      <c r="L36" s="4"/>
      <c r="M36" s="4"/>
      <c r="N36" s="4"/>
      <c r="O36" s="4"/>
      <c r="P36" s="10"/>
    </row>
    <row r="37" spans="2:16" x14ac:dyDescent="0.35">
      <c r="B37" s="6">
        <f t="shared" si="1"/>
        <v>29</v>
      </c>
      <c r="C37" s="16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4"/>
      <c r="P37" s="10"/>
    </row>
    <row r="38" spans="2:16" x14ac:dyDescent="0.35">
      <c r="B38" s="6">
        <f t="shared" si="1"/>
        <v>30</v>
      </c>
      <c r="C38" s="16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4"/>
      <c r="P38" s="10"/>
    </row>
    <row r="39" spans="2:16" x14ac:dyDescent="0.35">
      <c r="B39" s="6">
        <f t="shared" si="1"/>
        <v>31</v>
      </c>
      <c r="C39" s="16"/>
      <c r="D39" s="31"/>
      <c r="E39" s="31"/>
      <c r="F39" s="31"/>
      <c r="G39" s="31"/>
      <c r="H39" s="31"/>
      <c r="I39" s="31"/>
      <c r="J39" s="4"/>
      <c r="K39" s="4"/>
      <c r="L39" s="4"/>
      <c r="M39" s="4"/>
      <c r="N39" s="4"/>
      <c r="O39" s="4"/>
      <c r="P39" s="10"/>
    </row>
    <row r="40" spans="2:16" x14ac:dyDescent="0.35">
      <c r="B40" s="6">
        <f t="shared" si="1"/>
        <v>32</v>
      </c>
      <c r="C40" s="16"/>
      <c r="D40" s="31"/>
      <c r="E40" s="31"/>
      <c r="F40" s="31"/>
      <c r="G40" s="31"/>
      <c r="H40" s="31"/>
      <c r="I40" s="31"/>
      <c r="J40" s="4"/>
      <c r="K40" s="4"/>
      <c r="L40" s="4"/>
      <c r="M40" s="4"/>
      <c r="N40" s="4"/>
      <c r="O40" s="4"/>
      <c r="P40" s="10"/>
    </row>
    <row r="41" spans="2:16" x14ac:dyDescent="0.35">
      <c r="B41" s="6">
        <f t="shared" si="1"/>
        <v>33</v>
      </c>
      <c r="C41" s="16"/>
      <c r="D41" s="31"/>
      <c r="E41" s="31"/>
      <c r="F41" s="31"/>
      <c r="G41" s="31"/>
      <c r="H41" s="31"/>
      <c r="I41" s="31"/>
      <c r="J41" s="4"/>
      <c r="K41" s="4"/>
      <c r="L41" s="4"/>
      <c r="M41" s="4"/>
      <c r="N41" s="4"/>
      <c r="O41" s="4"/>
      <c r="P41" s="10"/>
    </row>
    <row r="42" spans="2:16" x14ac:dyDescent="0.35">
      <c r="B42" s="6">
        <f t="shared" si="1"/>
        <v>34</v>
      </c>
      <c r="C42" s="16"/>
      <c r="D42" s="31"/>
      <c r="E42" s="31"/>
      <c r="F42" s="31"/>
      <c r="G42" s="31"/>
      <c r="H42" s="31"/>
      <c r="I42" s="31"/>
      <c r="J42" s="4"/>
      <c r="K42" s="4"/>
      <c r="L42" s="4"/>
      <c r="M42" s="4"/>
      <c r="N42" s="4"/>
      <c r="O42" s="4"/>
      <c r="P42" s="10"/>
    </row>
    <row r="43" spans="2:16" x14ac:dyDescent="0.35">
      <c r="B43" s="6">
        <f t="shared" si="1"/>
        <v>35</v>
      </c>
      <c r="C43" s="16"/>
      <c r="D43" s="31"/>
      <c r="E43" s="31"/>
      <c r="F43" s="31"/>
      <c r="G43" s="31"/>
      <c r="H43" s="31"/>
      <c r="I43" s="31"/>
      <c r="J43" s="4"/>
      <c r="K43" s="4"/>
      <c r="L43" s="4"/>
      <c r="M43" s="4"/>
      <c r="N43" s="4"/>
      <c r="O43" s="4"/>
      <c r="P43" s="10"/>
    </row>
    <row r="44" spans="2:16" x14ac:dyDescent="0.35">
      <c r="B44" s="6">
        <f t="shared" si="1"/>
        <v>36</v>
      </c>
      <c r="C44" s="16"/>
      <c r="D44" s="31"/>
      <c r="E44" s="31"/>
      <c r="F44" s="31"/>
      <c r="G44" s="31"/>
      <c r="H44" s="31"/>
      <c r="I44" s="31"/>
      <c r="J44" s="4"/>
      <c r="K44" s="4"/>
      <c r="L44" s="4"/>
      <c r="M44" s="4"/>
      <c r="N44" s="4"/>
      <c r="O44" s="4"/>
      <c r="P44" s="10"/>
    </row>
    <row r="45" spans="2:16" x14ac:dyDescent="0.35">
      <c r="B45" s="6">
        <f t="shared" si="1"/>
        <v>37</v>
      </c>
      <c r="C45" s="7"/>
      <c r="D45" s="35"/>
      <c r="E45" s="36"/>
      <c r="F45" s="36"/>
      <c r="G45" s="36"/>
      <c r="H45" s="36"/>
      <c r="I45" s="37"/>
      <c r="J45" s="4"/>
      <c r="K45" s="4"/>
      <c r="L45" s="4"/>
      <c r="M45" s="4"/>
      <c r="N45" s="4"/>
      <c r="O45" s="4"/>
      <c r="P45" s="10"/>
    </row>
    <row r="46" spans="2:16" x14ac:dyDescent="0.35">
      <c r="B46" s="6">
        <f t="shared" si="1"/>
        <v>38</v>
      </c>
      <c r="C46" s="7"/>
      <c r="D46" s="35"/>
      <c r="E46" s="36"/>
      <c r="F46" s="36"/>
      <c r="G46" s="36"/>
      <c r="H46" s="36"/>
      <c r="I46" s="37"/>
      <c r="J46" s="4"/>
      <c r="K46" s="4"/>
      <c r="L46" s="4"/>
      <c r="M46" s="4"/>
      <c r="N46" s="4"/>
      <c r="O46" s="4"/>
      <c r="P46" s="10"/>
    </row>
    <row r="47" spans="2:16" x14ac:dyDescent="0.35">
      <c r="B47" s="6">
        <f t="shared" si="1"/>
        <v>39</v>
      </c>
      <c r="C47" s="7"/>
      <c r="D47" s="35"/>
      <c r="E47" s="36"/>
      <c r="F47" s="36"/>
      <c r="G47" s="36"/>
      <c r="H47" s="36"/>
      <c r="I47" s="37"/>
      <c r="J47" s="4"/>
      <c r="K47" s="4"/>
      <c r="L47" s="4"/>
      <c r="M47" s="4"/>
      <c r="N47" s="4"/>
      <c r="O47" s="4"/>
      <c r="P47" s="10"/>
    </row>
    <row r="48" spans="2:16" x14ac:dyDescent="0.35">
      <c r="B48" s="6">
        <f t="shared" si="1"/>
        <v>40</v>
      </c>
      <c r="C48" s="7"/>
      <c r="D48" s="35"/>
      <c r="E48" s="36"/>
      <c r="F48" s="36"/>
      <c r="G48" s="36"/>
      <c r="H48" s="36"/>
      <c r="I48" s="37"/>
      <c r="J48" s="4"/>
      <c r="K48" s="4"/>
      <c r="L48" s="4"/>
      <c r="M48" s="4"/>
      <c r="N48" s="4"/>
      <c r="O48" s="4"/>
      <c r="P48" s="10"/>
    </row>
    <row r="49" spans="2:16" x14ac:dyDescent="0.35">
      <c r="B49" s="6">
        <f t="shared" si="1"/>
        <v>41</v>
      </c>
      <c r="C49" s="7"/>
      <c r="D49" s="35"/>
      <c r="E49" s="36"/>
      <c r="F49" s="36"/>
      <c r="G49" s="36"/>
      <c r="H49" s="36"/>
      <c r="I49" s="37"/>
      <c r="J49" s="4"/>
      <c r="K49" s="4"/>
      <c r="L49" s="4"/>
      <c r="M49" s="4"/>
      <c r="N49" s="4"/>
      <c r="O49" s="4"/>
      <c r="P49" s="10"/>
    </row>
    <row r="50" spans="2:16" x14ac:dyDescent="0.35">
      <c r="B50" s="6">
        <f t="shared" si="1"/>
        <v>42</v>
      </c>
      <c r="C50" s="7"/>
      <c r="D50" s="35"/>
      <c r="E50" s="36"/>
      <c r="F50" s="36"/>
      <c r="G50" s="36"/>
      <c r="H50" s="36"/>
      <c r="I50" s="37"/>
      <c r="J50" s="4"/>
      <c r="K50" s="4"/>
      <c r="L50" s="4"/>
      <c r="M50" s="4"/>
      <c r="N50" s="4"/>
      <c r="O50" s="4"/>
      <c r="P50" s="10"/>
    </row>
    <row r="51" spans="2:16" x14ac:dyDescent="0.35">
      <c r="B51" s="6">
        <f t="shared" si="1"/>
        <v>43</v>
      </c>
      <c r="C51" s="7"/>
      <c r="D51" s="35"/>
      <c r="E51" s="36"/>
      <c r="F51" s="36"/>
      <c r="G51" s="36"/>
      <c r="H51" s="36"/>
      <c r="I51" s="37"/>
      <c r="J51" s="4"/>
      <c r="K51" s="4"/>
      <c r="L51" s="4"/>
      <c r="M51" s="4"/>
      <c r="N51" s="4"/>
      <c r="O51" s="4"/>
      <c r="P51" s="10"/>
    </row>
    <row r="52" spans="2:16" x14ac:dyDescent="0.35">
      <c r="B52" s="6">
        <f t="shared" si="1"/>
        <v>44</v>
      </c>
      <c r="C52" s="7"/>
      <c r="D52" s="35"/>
      <c r="E52" s="36"/>
      <c r="F52" s="36"/>
      <c r="G52" s="36"/>
      <c r="H52" s="36"/>
      <c r="I52" s="37"/>
      <c r="J52" s="4"/>
      <c r="K52" s="4"/>
      <c r="L52" s="4"/>
      <c r="M52" s="4"/>
      <c r="N52" s="4"/>
      <c r="O52" s="4"/>
      <c r="P52" s="10"/>
    </row>
    <row r="53" spans="2:16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10"/>
    </row>
    <row r="54" spans="2:16" x14ac:dyDescent="0.35">
      <c r="C54" s="19"/>
      <c r="D54" s="19"/>
      <c r="E54" s="1"/>
      <c r="H54" s="20" t="s">
        <v>19</v>
      </c>
      <c r="I54" s="20"/>
      <c r="J54" s="11">
        <f>COUNTIF(J9:J53,"&gt;=70")</f>
        <v>19</v>
      </c>
      <c r="K54" s="11">
        <f t="shared" ref="K54:O54" si="2">COUNTIF(K9:K53,"&gt;=70")</f>
        <v>14</v>
      </c>
      <c r="L54" s="11">
        <f t="shared" si="2"/>
        <v>17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35">
      <c r="C55" s="19"/>
      <c r="D55" s="19"/>
      <c r="E55" s="8"/>
      <c r="H55" s="21" t="s">
        <v>20</v>
      </c>
      <c r="I55" s="21"/>
      <c r="J55" s="12">
        <f>COUNTIF(J9:J53,"&lt;70")</f>
        <v>2</v>
      </c>
      <c r="K55" s="12">
        <f t="shared" ref="K55:P55" si="4">COUNTIF(K9:K53,"&lt;70")</f>
        <v>7</v>
      </c>
      <c r="L55" s="12">
        <f t="shared" si="4"/>
        <v>4</v>
      </c>
      <c r="M55" s="12">
        <f t="shared" si="4"/>
        <v>21</v>
      </c>
      <c r="N55" s="12">
        <f t="shared" si="4"/>
        <v>21</v>
      </c>
      <c r="O55" s="12">
        <f t="shared" si="4"/>
        <v>21</v>
      </c>
      <c r="P55" s="12">
        <f t="shared" si="4"/>
        <v>21</v>
      </c>
    </row>
    <row r="56" spans="2:16" x14ac:dyDescent="0.35">
      <c r="C56" s="19"/>
      <c r="D56" s="19"/>
      <c r="E56" s="19"/>
      <c r="H56" s="21" t="s">
        <v>21</v>
      </c>
      <c r="I56" s="21"/>
      <c r="J56" s="12">
        <f>COUNT(J9:J53)</f>
        <v>21</v>
      </c>
      <c r="K56" s="12">
        <f t="shared" ref="K56:P56" si="5">COUNT(K9:K53)</f>
        <v>21</v>
      </c>
      <c r="L56" s="12">
        <f t="shared" si="5"/>
        <v>21</v>
      </c>
      <c r="M56" s="12">
        <f t="shared" si="5"/>
        <v>21</v>
      </c>
      <c r="N56" s="12">
        <f t="shared" si="5"/>
        <v>21</v>
      </c>
      <c r="O56" s="12">
        <f t="shared" si="5"/>
        <v>21</v>
      </c>
      <c r="P56" s="12">
        <f t="shared" si="5"/>
        <v>21</v>
      </c>
    </row>
    <row r="57" spans="2:16" x14ac:dyDescent="0.35">
      <c r="C57" s="19"/>
      <c r="D57" s="19"/>
      <c r="E57" s="1"/>
      <c r="H57" s="22" t="s">
        <v>16</v>
      </c>
      <c r="I57" s="22"/>
      <c r="J57" s="13">
        <f>J54/J56</f>
        <v>0.90476190476190477</v>
      </c>
      <c r="K57" s="14">
        <f t="shared" ref="K57:P57" si="6">K54/K56</f>
        <v>0.66666666666666663</v>
      </c>
      <c r="L57" s="14">
        <f t="shared" si="6"/>
        <v>0.80952380952380953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2:16" x14ac:dyDescent="0.35">
      <c r="C58" s="19"/>
      <c r="D58" s="19"/>
      <c r="E58" s="1"/>
      <c r="H58" s="22" t="s">
        <v>17</v>
      </c>
      <c r="I58" s="22"/>
      <c r="J58" s="13">
        <f>J55/J56</f>
        <v>9.5238095238095233E-2</v>
      </c>
      <c r="K58" s="13">
        <f t="shared" ref="K58:P58" si="7">K55/K56</f>
        <v>0.33333333333333331</v>
      </c>
      <c r="L58" s="14">
        <f t="shared" si="7"/>
        <v>0.19047619047619047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  <row r="59" spans="2:16" x14ac:dyDescent="0.35">
      <c r="C59" s="19"/>
      <c r="D59" s="19"/>
      <c r="E59" s="8"/>
    </row>
    <row r="60" spans="2:16" x14ac:dyDescent="0.35">
      <c r="C60" s="1"/>
      <c r="D60" s="1"/>
      <c r="E60" s="8"/>
    </row>
    <row r="61" spans="2:16" x14ac:dyDescent="0.35">
      <c r="J61" s="29"/>
      <c r="K61" s="29"/>
      <c r="L61" s="29"/>
      <c r="M61" s="29"/>
      <c r="N61" s="29"/>
      <c r="O61" s="29"/>
    </row>
    <row r="62" spans="2:16" x14ac:dyDescent="0.35">
      <c r="J62" s="28" t="s">
        <v>18</v>
      </c>
      <c r="K62" s="28"/>
      <c r="L62" s="28"/>
      <c r="M62" s="28"/>
      <c r="N62" s="28"/>
      <c r="O62" s="28"/>
    </row>
  </sheetData>
  <mergeCells count="67">
    <mergeCell ref="D26:I26"/>
    <mergeCell ref="D27:I27"/>
    <mergeCell ref="D28:I28"/>
    <mergeCell ref="D29:I29"/>
    <mergeCell ref="C58:D58"/>
    <mergeCell ref="H58:I58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46:I46"/>
    <mergeCell ref="D47:I47"/>
    <mergeCell ref="D48:I48"/>
    <mergeCell ref="D37:I37"/>
    <mergeCell ref="D30:I30"/>
    <mergeCell ref="D31:I31"/>
    <mergeCell ref="D32:I32"/>
    <mergeCell ref="D33:I33"/>
    <mergeCell ref="D34:I34"/>
    <mergeCell ref="D35:I35"/>
    <mergeCell ref="D36:I36"/>
    <mergeCell ref="D41:I41"/>
    <mergeCell ref="D42:I42"/>
    <mergeCell ref="D43:I43"/>
    <mergeCell ref="D44:I44"/>
    <mergeCell ref="D45:I45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62"/>
  <sheetViews>
    <sheetView topLeftCell="D2" zoomScale="90" zoomScaleNormal="90" workbookViewId="0">
      <selection activeCell="N5" sqref="N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2.726562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2"/>
      <c r="Q2" s="2"/>
    </row>
    <row r="3" spans="2:17" x14ac:dyDescent="0.3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"/>
      <c r="Q3" s="1"/>
    </row>
    <row r="4" spans="2:17" x14ac:dyDescent="0.35">
      <c r="C4" t="s">
        <v>0</v>
      </c>
      <c r="D4" s="23" t="s">
        <v>168</v>
      </c>
      <c r="E4" s="23"/>
      <c r="F4" s="23"/>
      <c r="G4" s="23"/>
      <c r="I4" t="s">
        <v>1</v>
      </c>
      <c r="J4" s="24" t="s">
        <v>169</v>
      </c>
      <c r="K4" s="24"/>
      <c r="M4" t="s">
        <v>2</v>
      </c>
      <c r="N4" s="25">
        <v>45259</v>
      </c>
      <c r="O4" s="25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24" t="s">
        <v>65</v>
      </c>
      <c r="E6" s="24"/>
      <c r="F6" s="24"/>
      <c r="G6" s="24"/>
      <c r="I6" s="19" t="s">
        <v>22</v>
      </c>
      <c r="J6" s="19"/>
      <c r="K6" s="24" t="s">
        <v>25</v>
      </c>
      <c r="L6" s="24"/>
      <c r="M6" s="24"/>
      <c r="N6" s="24"/>
      <c r="O6" s="24"/>
    </row>
    <row r="7" spans="2:17" ht="11.25" customHeight="1" x14ac:dyDescent="0.35"/>
    <row r="8" spans="2:17" x14ac:dyDescent="0.35">
      <c r="B8" s="3" t="s">
        <v>4</v>
      </c>
      <c r="C8" s="4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23</v>
      </c>
    </row>
    <row r="9" spans="2:17" ht="14" customHeight="1" x14ac:dyDescent="0.35">
      <c r="B9" s="6">
        <v>1</v>
      </c>
      <c r="C9" s="3" t="s">
        <v>170</v>
      </c>
      <c r="D9" s="31" t="s">
        <v>171</v>
      </c>
      <c r="E9" s="31"/>
      <c r="F9" s="31"/>
      <c r="G9" s="31"/>
      <c r="H9" s="31"/>
      <c r="I9" s="31"/>
      <c r="J9" s="4">
        <v>70</v>
      </c>
      <c r="K9" s="4">
        <v>71</v>
      </c>
      <c r="L9" s="4">
        <v>81</v>
      </c>
      <c r="M9" s="4">
        <v>0</v>
      </c>
      <c r="N9" s="4">
        <v>0</v>
      </c>
      <c r="O9" s="4">
        <v>0</v>
      </c>
      <c r="P9" s="10">
        <f>SUM(J9:O9)/5</f>
        <v>44.4</v>
      </c>
    </row>
    <row r="10" spans="2:17" x14ac:dyDescent="0.35">
      <c r="B10" s="6">
        <f>B9+1</f>
        <v>2</v>
      </c>
      <c r="C10" s="3" t="s">
        <v>172</v>
      </c>
      <c r="D10" s="31" t="s">
        <v>173</v>
      </c>
      <c r="E10" s="31"/>
      <c r="F10" s="31"/>
      <c r="G10" s="31"/>
      <c r="H10" s="31"/>
      <c r="I10" s="31"/>
      <c r="J10" s="17">
        <v>0</v>
      </c>
      <c r="K10" s="17">
        <v>0</v>
      </c>
      <c r="L10" s="17">
        <v>0</v>
      </c>
      <c r="M10" s="4">
        <v>0</v>
      </c>
      <c r="N10" s="4">
        <v>0</v>
      </c>
      <c r="O10" s="4">
        <v>0</v>
      </c>
      <c r="P10" s="10">
        <f t="shared" ref="P10:P23" si="0">SUM(J10:O10)/5</f>
        <v>0</v>
      </c>
    </row>
    <row r="11" spans="2:17" x14ac:dyDescent="0.35">
      <c r="B11" s="6">
        <f t="shared" ref="B11:B53" si="1">B10+1</f>
        <v>3</v>
      </c>
      <c r="C11" s="3" t="s">
        <v>174</v>
      </c>
      <c r="D11" s="31" t="s">
        <v>175</v>
      </c>
      <c r="E11" s="31"/>
      <c r="F11" s="31"/>
      <c r="G11" s="31"/>
      <c r="H11" s="31"/>
      <c r="I11" s="31"/>
      <c r="J11" s="4">
        <v>70</v>
      </c>
      <c r="K11" s="4">
        <v>80</v>
      </c>
      <c r="L11" s="4">
        <v>91</v>
      </c>
      <c r="M11" s="4">
        <v>0</v>
      </c>
      <c r="N11" s="4">
        <v>0</v>
      </c>
      <c r="O11" s="4">
        <v>0</v>
      </c>
      <c r="P11" s="10">
        <f t="shared" si="0"/>
        <v>48.2</v>
      </c>
    </row>
    <row r="12" spans="2:17" x14ac:dyDescent="0.35">
      <c r="B12" s="6">
        <f t="shared" si="1"/>
        <v>4</v>
      </c>
      <c r="C12" s="3" t="s">
        <v>176</v>
      </c>
      <c r="D12" s="31" t="s">
        <v>177</v>
      </c>
      <c r="E12" s="31"/>
      <c r="F12" s="31"/>
      <c r="G12" s="31"/>
      <c r="H12" s="31"/>
      <c r="I12" s="31"/>
      <c r="J12" s="4">
        <v>80</v>
      </c>
      <c r="K12" s="4">
        <v>80</v>
      </c>
      <c r="L12" s="4">
        <v>92</v>
      </c>
      <c r="M12" s="4">
        <v>0</v>
      </c>
      <c r="N12" s="4">
        <v>0</v>
      </c>
      <c r="O12" s="4">
        <v>0</v>
      </c>
      <c r="P12" s="10">
        <f t="shared" si="0"/>
        <v>50.4</v>
      </c>
    </row>
    <row r="13" spans="2:17" x14ac:dyDescent="0.35">
      <c r="B13" s="6">
        <f t="shared" si="1"/>
        <v>5</v>
      </c>
      <c r="C13" s="3" t="s">
        <v>178</v>
      </c>
      <c r="D13" s="31" t="s">
        <v>179</v>
      </c>
      <c r="E13" s="31"/>
      <c r="F13" s="31"/>
      <c r="G13" s="31"/>
      <c r="H13" s="31"/>
      <c r="I13" s="31"/>
      <c r="J13" s="4">
        <v>70</v>
      </c>
      <c r="K13" s="4">
        <v>83</v>
      </c>
      <c r="L13" s="4">
        <v>80</v>
      </c>
      <c r="M13" s="4">
        <v>0</v>
      </c>
      <c r="N13" s="4">
        <v>0</v>
      </c>
      <c r="O13" s="4">
        <v>0</v>
      </c>
      <c r="P13" s="10">
        <f t="shared" si="0"/>
        <v>46.6</v>
      </c>
    </row>
    <row r="14" spans="2:17" x14ac:dyDescent="0.35">
      <c r="B14" s="6">
        <f t="shared" si="1"/>
        <v>6</v>
      </c>
      <c r="C14" s="3" t="s">
        <v>180</v>
      </c>
      <c r="D14" s="31" t="s">
        <v>181</v>
      </c>
      <c r="E14" s="31"/>
      <c r="F14" s="31"/>
      <c r="G14" s="31"/>
      <c r="H14" s="31"/>
      <c r="I14" s="31"/>
      <c r="J14" s="4">
        <v>84</v>
      </c>
      <c r="K14" s="17">
        <v>0</v>
      </c>
      <c r="L14" s="17">
        <v>0</v>
      </c>
      <c r="M14" s="4">
        <v>0</v>
      </c>
      <c r="N14" s="4">
        <v>0</v>
      </c>
      <c r="O14" s="4">
        <v>0</v>
      </c>
      <c r="P14" s="10">
        <f t="shared" si="0"/>
        <v>16.8</v>
      </c>
    </row>
    <row r="15" spans="2:17" x14ac:dyDescent="0.35">
      <c r="B15" s="6">
        <f t="shared" si="1"/>
        <v>7</v>
      </c>
      <c r="C15" s="3" t="s">
        <v>28</v>
      </c>
      <c r="D15" s="31" t="s">
        <v>182</v>
      </c>
      <c r="E15" s="31"/>
      <c r="F15" s="31"/>
      <c r="G15" s="31"/>
      <c r="H15" s="31"/>
      <c r="I15" s="31"/>
      <c r="J15" s="17">
        <v>0</v>
      </c>
      <c r="K15" s="17">
        <v>0</v>
      </c>
      <c r="L15" s="17">
        <v>0</v>
      </c>
      <c r="M15" s="4">
        <v>0</v>
      </c>
      <c r="N15" s="4">
        <v>0</v>
      </c>
      <c r="O15" s="4">
        <v>0</v>
      </c>
      <c r="P15" s="10">
        <f t="shared" si="0"/>
        <v>0</v>
      </c>
    </row>
    <row r="16" spans="2:17" x14ac:dyDescent="0.35">
      <c r="B16" s="6">
        <f t="shared" si="1"/>
        <v>8</v>
      </c>
      <c r="C16" s="3" t="s">
        <v>29</v>
      </c>
      <c r="D16" s="31" t="s">
        <v>183</v>
      </c>
      <c r="E16" s="31"/>
      <c r="F16" s="31"/>
      <c r="G16" s="31"/>
      <c r="H16" s="31"/>
      <c r="I16" s="31"/>
      <c r="J16" s="4">
        <v>79</v>
      </c>
      <c r="K16" s="4">
        <v>75</v>
      </c>
      <c r="L16" s="4">
        <v>81</v>
      </c>
      <c r="M16" s="4">
        <v>0</v>
      </c>
      <c r="N16" s="4">
        <v>0</v>
      </c>
      <c r="O16" s="4">
        <v>0</v>
      </c>
      <c r="P16" s="10">
        <f t="shared" si="0"/>
        <v>47</v>
      </c>
    </row>
    <row r="17" spans="2:16" x14ac:dyDescent="0.35">
      <c r="B17" s="6">
        <f t="shared" si="1"/>
        <v>9</v>
      </c>
      <c r="C17" s="3" t="s">
        <v>184</v>
      </c>
      <c r="D17" s="31" t="s">
        <v>185</v>
      </c>
      <c r="E17" s="31"/>
      <c r="F17" s="31"/>
      <c r="G17" s="31"/>
      <c r="H17" s="31"/>
      <c r="I17" s="31"/>
      <c r="J17" s="4">
        <v>70</v>
      </c>
      <c r="K17" s="4">
        <v>81</v>
      </c>
      <c r="L17" s="4">
        <v>81</v>
      </c>
      <c r="M17" s="4">
        <v>0</v>
      </c>
      <c r="N17" s="4">
        <v>0</v>
      </c>
      <c r="O17" s="4">
        <v>0</v>
      </c>
      <c r="P17" s="10">
        <f t="shared" si="0"/>
        <v>46.4</v>
      </c>
    </row>
    <row r="18" spans="2:16" x14ac:dyDescent="0.35">
      <c r="B18" s="6">
        <f t="shared" si="1"/>
        <v>10</v>
      </c>
      <c r="C18" s="3" t="s">
        <v>186</v>
      </c>
      <c r="D18" s="31" t="s">
        <v>187</v>
      </c>
      <c r="E18" s="31"/>
      <c r="F18" s="31"/>
      <c r="G18" s="31"/>
      <c r="H18" s="31"/>
      <c r="I18" s="31"/>
      <c r="J18" s="4">
        <v>70</v>
      </c>
      <c r="K18" s="17">
        <v>0</v>
      </c>
      <c r="L18" s="4">
        <v>87</v>
      </c>
      <c r="M18" s="4">
        <v>0</v>
      </c>
      <c r="N18" s="4">
        <v>0</v>
      </c>
      <c r="O18" s="4">
        <v>0</v>
      </c>
      <c r="P18" s="10">
        <f t="shared" si="0"/>
        <v>31.4</v>
      </c>
    </row>
    <row r="19" spans="2:16" x14ac:dyDescent="0.35">
      <c r="B19" s="6">
        <f t="shared" si="1"/>
        <v>11</v>
      </c>
      <c r="C19" s="3" t="s">
        <v>188</v>
      </c>
      <c r="D19" s="31" t="s">
        <v>189</v>
      </c>
      <c r="E19" s="31"/>
      <c r="F19" s="31"/>
      <c r="G19" s="31"/>
      <c r="H19" s="31"/>
      <c r="I19" s="31"/>
      <c r="J19" s="4">
        <v>86</v>
      </c>
      <c r="K19" s="4">
        <v>80</v>
      </c>
      <c r="L19" s="4">
        <v>92</v>
      </c>
      <c r="M19" s="4">
        <v>0</v>
      </c>
      <c r="N19" s="4">
        <v>0</v>
      </c>
      <c r="O19" s="4">
        <v>0</v>
      </c>
      <c r="P19" s="10">
        <f t="shared" si="0"/>
        <v>51.6</v>
      </c>
    </row>
    <row r="20" spans="2:16" x14ac:dyDescent="0.35">
      <c r="B20" s="6">
        <f t="shared" si="1"/>
        <v>12</v>
      </c>
      <c r="C20" s="3" t="s">
        <v>190</v>
      </c>
      <c r="D20" s="31" t="s">
        <v>191</v>
      </c>
      <c r="E20" s="31"/>
      <c r="F20" s="31"/>
      <c r="G20" s="31"/>
      <c r="H20" s="31"/>
      <c r="I20" s="31"/>
      <c r="J20" s="4">
        <v>71</v>
      </c>
      <c r="K20" s="4">
        <v>84</v>
      </c>
      <c r="L20" s="4">
        <v>82</v>
      </c>
      <c r="M20" s="4">
        <v>0</v>
      </c>
      <c r="N20" s="4">
        <v>0</v>
      </c>
      <c r="O20" s="4">
        <v>0</v>
      </c>
      <c r="P20" s="10">
        <f t="shared" si="0"/>
        <v>47.4</v>
      </c>
    </row>
    <row r="21" spans="2:16" x14ac:dyDescent="0.35">
      <c r="B21" s="6">
        <f t="shared" si="1"/>
        <v>13</v>
      </c>
      <c r="C21" s="3" t="s">
        <v>192</v>
      </c>
      <c r="D21" s="31" t="s">
        <v>193</v>
      </c>
      <c r="E21" s="31"/>
      <c r="F21" s="31"/>
      <c r="G21" s="31"/>
      <c r="H21" s="31"/>
      <c r="I21" s="31"/>
      <c r="J21" s="4">
        <v>71</v>
      </c>
      <c r="K21" s="4">
        <v>76</v>
      </c>
      <c r="L21" s="4">
        <v>87</v>
      </c>
      <c r="M21" s="4">
        <v>0</v>
      </c>
      <c r="N21" s="4">
        <v>0</v>
      </c>
      <c r="O21" s="4">
        <v>0</v>
      </c>
      <c r="P21" s="10">
        <f t="shared" si="0"/>
        <v>46.8</v>
      </c>
    </row>
    <row r="22" spans="2:16" x14ac:dyDescent="0.35">
      <c r="B22" s="6">
        <f t="shared" si="1"/>
        <v>14</v>
      </c>
      <c r="C22" s="3" t="s">
        <v>194</v>
      </c>
      <c r="D22" s="31" t="s">
        <v>195</v>
      </c>
      <c r="E22" s="31"/>
      <c r="F22" s="31"/>
      <c r="G22" s="31"/>
      <c r="H22" s="31"/>
      <c r="I22" s="31"/>
      <c r="J22" s="4">
        <v>70</v>
      </c>
      <c r="K22" s="4">
        <v>71</v>
      </c>
      <c r="L22" s="17">
        <v>0</v>
      </c>
      <c r="M22" s="4">
        <v>0</v>
      </c>
      <c r="N22" s="4">
        <v>0</v>
      </c>
      <c r="O22" s="4">
        <v>0</v>
      </c>
      <c r="P22" s="10">
        <f t="shared" si="0"/>
        <v>28.2</v>
      </c>
    </row>
    <row r="23" spans="2:16" x14ac:dyDescent="0.35">
      <c r="B23" s="6">
        <f t="shared" si="1"/>
        <v>15</v>
      </c>
      <c r="C23" s="3" t="s">
        <v>196</v>
      </c>
      <c r="D23" s="31" t="s">
        <v>197</v>
      </c>
      <c r="E23" s="31"/>
      <c r="F23" s="31"/>
      <c r="G23" s="31"/>
      <c r="H23" s="31"/>
      <c r="I23" s="31"/>
      <c r="J23" s="4">
        <v>92</v>
      </c>
      <c r="K23" s="4">
        <v>75</v>
      </c>
      <c r="L23" s="4">
        <v>87</v>
      </c>
      <c r="M23" s="4">
        <v>0</v>
      </c>
      <c r="N23" s="4">
        <v>0</v>
      </c>
      <c r="O23" s="4">
        <v>0</v>
      </c>
      <c r="P23" s="10">
        <f t="shared" si="0"/>
        <v>50.8</v>
      </c>
    </row>
    <row r="24" spans="2:16" x14ac:dyDescent="0.35">
      <c r="B24" s="6">
        <f t="shared" si="1"/>
        <v>16</v>
      </c>
      <c r="C24" s="3"/>
      <c r="D24" s="31"/>
      <c r="E24" s="31"/>
      <c r="F24" s="31"/>
      <c r="G24" s="31"/>
      <c r="H24" s="31"/>
      <c r="I24" s="31"/>
      <c r="J24" s="4"/>
      <c r="K24" s="4"/>
      <c r="L24" s="4"/>
      <c r="M24" s="4"/>
      <c r="N24" s="4"/>
      <c r="O24" s="4"/>
      <c r="P24" s="10"/>
    </row>
    <row r="25" spans="2:16" x14ac:dyDescent="0.35">
      <c r="B25" s="6">
        <f t="shared" si="1"/>
        <v>17</v>
      </c>
      <c r="C25" s="3"/>
      <c r="D25" s="31"/>
      <c r="E25" s="31"/>
      <c r="F25" s="31"/>
      <c r="G25" s="31"/>
      <c r="H25" s="31"/>
      <c r="I25" s="31"/>
      <c r="J25" s="4"/>
      <c r="K25" s="4"/>
      <c r="L25" s="4"/>
      <c r="M25" s="4"/>
      <c r="N25" s="4"/>
      <c r="O25" s="4"/>
      <c r="P25" s="10"/>
    </row>
    <row r="26" spans="2:16" x14ac:dyDescent="0.35">
      <c r="B26" s="6">
        <f t="shared" si="1"/>
        <v>18</v>
      </c>
      <c r="C26" s="3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10"/>
    </row>
    <row r="27" spans="2:16" x14ac:dyDescent="0.35">
      <c r="B27" s="6">
        <f t="shared" si="1"/>
        <v>19</v>
      </c>
      <c r="C27" s="6"/>
      <c r="D27" s="35"/>
      <c r="E27" s="36"/>
      <c r="F27" s="36"/>
      <c r="G27" s="36"/>
      <c r="H27" s="36"/>
      <c r="I27" s="37"/>
      <c r="J27" s="4"/>
      <c r="K27" s="4"/>
      <c r="L27" s="4"/>
      <c r="M27" s="4"/>
      <c r="N27" s="4"/>
      <c r="O27" s="4"/>
      <c r="P27" s="10"/>
    </row>
    <row r="28" spans="2:16" x14ac:dyDescent="0.35">
      <c r="B28" s="6">
        <f t="shared" si="1"/>
        <v>20</v>
      </c>
      <c r="C28" s="6"/>
      <c r="D28" s="35"/>
      <c r="E28" s="36"/>
      <c r="F28" s="36"/>
      <c r="G28" s="36"/>
      <c r="H28" s="36"/>
      <c r="I28" s="37"/>
      <c r="J28" s="4"/>
      <c r="K28" s="4"/>
      <c r="L28" s="4"/>
      <c r="M28" s="4"/>
      <c r="N28" s="4"/>
      <c r="O28" s="4"/>
      <c r="P28" s="10"/>
    </row>
    <row r="29" spans="2:16" x14ac:dyDescent="0.35">
      <c r="B29" s="6">
        <f t="shared" si="1"/>
        <v>21</v>
      </c>
      <c r="C29" s="6"/>
      <c r="D29" s="35"/>
      <c r="E29" s="36"/>
      <c r="F29" s="36"/>
      <c r="G29" s="36"/>
      <c r="H29" s="36"/>
      <c r="I29" s="37"/>
      <c r="J29" s="4"/>
      <c r="K29" s="4"/>
      <c r="L29" s="4"/>
      <c r="M29" s="4"/>
      <c r="N29" s="4"/>
      <c r="O29" s="4"/>
      <c r="P29" s="10"/>
    </row>
    <row r="30" spans="2:16" x14ac:dyDescent="0.35">
      <c r="B30" s="6">
        <f t="shared" si="1"/>
        <v>22</v>
      </c>
      <c r="C30" s="6"/>
      <c r="D30" s="35"/>
      <c r="E30" s="36"/>
      <c r="F30" s="36"/>
      <c r="G30" s="36"/>
      <c r="H30" s="36"/>
      <c r="I30" s="37"/>
      <c r="J30" s="4"/>
      <c r="K30" s="4"/>
      <c r="L30" s="4"/>
      <c r="M30" s="4"/>
      <c r="N30" s="4"/>
      <c r="O30" s="4"/>
      <c r="P30" s="10"/>
    </row>
    <row r="31" spans="2:16" x14ac:dyDescent="0.35">
      <c r="B31" s="6">
        <f t="shared" si="1"/>
        <v>23</v>
      </c>
      <c r="C31" s="6"/>
      <c r="D31" s="35"/>
      <c r="E31" s="36"/>
      <c r="F31" s="36"/>
      <c r="G31" s="36"/>
      <c r="H31" s="36"/>
      <c r="I31" s="37"/>
      <c r="J31" s="4"/>
      <c r="K31" s="4"/>
      <c r="L31" s="4"/>
      <c r="M31" s="4"/>
      <c r="N31" s="4"/>
      <c r="O31" s="4"/>
      <c r="P31" s="10"/>
    </row>
    <row r="32" spans="2:16" x14ac:dyDescent="0.35">
      <c r="B32" s="6">
        <f t="shared" si="1"/>
        <v>24</v>
      </c>
      <c r="C32" s="6"/>
      <c r="D32" s="35"/>
      <c r="E32" s="36"/>
      <c r="F32" s="36"/>
      <c r="G32" s="36"/>
      <c r="H32" s="36"/>
      <c r="I32" s="37"/>
      <c r="J32" s="4"/>
      <c r="K32" s="4"/>
      <c r="L32" s="4"/>
      <c r="M32" s="4"/>
      <c r="N32" s="4"/>
      <c r="O32" s="4"/>
      <c r="P32" s="10"/>
    </row>
    <row r="33" spans="2:16" x14ac:dyDescent="0.35">
      <c r="B33" s="6">
        <f t="shared" si="1"/>
        <v>25</v>
      </c>
      <c r="C33" s="6"/>
      <c r="D33" s="35"/>
      <c r="E33" s="36"/>
      <c r="F33" s="36"/>
      <c r="G33" s="36"/>
      <c r="H33" s="36"/>
      <c r="I33" s="37"/>
      <c r="J33" s="4"/>
      <c r="K33" s="4"/>
      <c r="L33" s="4"/>
      <c r="M33" s="4"/>
      <c r="N33" s="4"/>
      <c r="O33" s="4"/>
      <c r="P33" s="10"/>
    </row>
    <row r="34" spans="2:16" x14ac:dyDescent="0.35">
      <c r="B34" s="6">
        <f t="shared" si="1"/>
        <v>26</v>
      </c>
      <c r="C34" s="6"/>
      <c r="D34" s="35"/>
      <c r="E34" s="36"/>
      <c r="F34" s="36"/>
      <c r="G34" s="36"/>
      <c r="H34" s="36"/>
      <c r="I34" s="37"/>
      <c r="J34" s="4"/>
      <c r="K34" s="4"/>
      <c r="L34" s="4"/>
      <c r="M34" s="4"/>
      <c r="N34" s="4"/>
      <c r="O34" s="4"/>
      <c r="P34" s="10"/>
    </row>
    <row r="35" spans="2:16" x14ac:dyDescent="0.35">
      <c r="B35" s="6">
        <f t="shared" si="1"/>
        <v>27</v>
      </c>
      <c r="C35" s="6"/>
      <c r="D35" s="35"/>
      <c r="E35" s="36"/>
      <c r="F35" s="36"/>
      <c r="G35" s="36"/>
      <c r="H35" s="36"/>
      <c r="I35" s="37"/>
      <c r="J35" s="4"/>
      <c r="K35" s="4"/>
      <c r="L35" s="4"/>
      <c r="M35" s="4"/>
      <c r="N35" s="4"/>
      <c r="O35" s="4"/>
      <c r="P35" s="10"/>
    </row>
    <row r="36" spans="2:16" x14ac:dyDescent="0.35">
      <c r="B36" s="6">
        <f t="shared" si="1"/>
        <v>28</v>
      </c>
      <c r="C36" s="6"/>
      <c r="D36" s="35"/>
      <c r="E36" s="36"/>
      <c r="F36" s="36"/>
      <c r="G36" s="36"/>
      <c r="H36" s="36"/>
      <c r="I36" s="37"/>
      <c r="J36" s="4"/>
      <c r="K36" s="4"/>
      <c r="L36" s="4"/>
      <c r="M36" s="4"/>
      <c r="N36" s="4"/>
      <c r="O36" s="4"/>
      <c r="P36" s="10"/>
    </row>
    <row r="37" spans="2:16" x14ac:dyDescent="0.35">
      <c r="B37" s="6">
        <f t="shared" si="1"/>
        <v>29</v>
      </c>
      <c r="C37" s="6"/>
      <c r="D37" s="35"/>
      <c r="E37" s="36"/>
      <c r="F37" s="36"/>
      <c r="G37" s="36"/>
      <c r="H37" s="36"/>
      <c r="I37" s="37"/>
      <c r="J37" s="4"/>
      <c r="K37" s="4"/>
      <c r="L37" s="4"/>
      <c r="M37" s="4"/>
      <c r="N37" s="4"/>
      <c r="O37" s="4"/>
      <c r="P37" s="10"/>
    </row>
    <row r="38" spans="2:16" x14ac:dyDescent="0.35">
      <c r="B38" s="6">
        <f t="shared" si="1"/>
        <v>30</v>
      </c>
      <c r="C38" s="6"/>
      <c r="D38" s="35"/>
      <c r="E38" s="36"/>
      <c r="F38" s="36"/>
      <c r="G38" s="36"/>
      <c r="H38" s="36"/>
      <c r="I38" s="37"/>
      <c r="J38" s="4"/>
      <c r="K38" s="4"/>
      <c r="L38" s="4"/>
      <c r="M38" s="4"/>
      <c r="N38" s="4"/>
      <c r="O38" s="4"/>
      <c r="P38" s="10"/>
    </row>
    <row r="39" spans="2:16" x14ac:dyDescent="0.35">
      <c r="B39" s="6">
        <f t="shared" si="1"/>
        <v>31</v>
      </c>
      <c r="C39" s="6"/>
      <c r="D39" s="35"/>
      <c r="E39" s="36"/>
      <c r="F39" s="36"/>
      <c r="G39" s="36"/>
      <c r="H39" s="36"/>
      <c r="I39" s="37"/>
      <c r="J39" s="4"/>
      <c r="K39" s="4"/>
      <c r="L39" s="4"/>
      <c r="M39" s="4"/>
      <c r="N39" s="4"/>
      <c r="O39" s="4"/>
      <c r="P39" s="10"/>
    </row>
    <row r="40" spans="2:16" x14ac:dyDescent="0.35">
      <c r="B40" s="6">
        <f t="shared" si="1"/>
        <v>32</v>
      </c>
      <c r="C40" s="6"/>
      <c r="D40" s="35"/>
      <c r="E40" s="36"/>
      <c r="F40" s="36"/>
      <c r="G40" s="36"/>
      <c r="H40" s="36"/>
      <c r="I40" s="37"/>
      <c r="J40" s="4"/>
      <c r="K40" s="4"/>
      <c r="L40" s="4"/>
      <c r="M40" s="4"/>
      <c r="N40" s="4"/>
      <c r="O40" s="4"/>
      <c r="P40" s="10"/>
    </row>
    <row r="41" spans="2:16" x14ac:dyDescent="0.35">
      <c r="B41" s="6">
        <f t="shared" si="1"/>
        <v>33</v>
      </c>
      <c r="C41" s="6"/>
      <c r="D41" s="35"/>
      <c r="E41" s="36"/>
      <c r="F41" s="36"/>
      <c r="G41" s="36"/>
      <c r="H41" s="36"/>
      <c r="I41" s="37"/>
      <c r="J41" s="4"/>
      <c r="K41" s="4"/>
      <c r="L41" s="4"/>
      <c r="M41" s="4"/>
      <c r="N41" s="4"/>
      <c r="O41" s="4"/>
      <c r="P41" s="10"/>
    </row>
    <row r="42" spans="2:16" x14ac:dyDescent="0.35">
      <c r="B42" s="6">
        <f t="shared" si="1"/>
        <v>34</v>
      </c>
      <c r="C42" s="6"/>
      <c r="D42" s="35"/>
      <c r="E42" s="36"/>
      <c r="F42" s="36"/>
      <c r="G42" s="36"/>
      <c r="H42" s="36"/>
      <c r="I42" s="37"/>
      <c r="J42" s="4"/>
      <c r="K42" s="4"/>
      <c r="L42" s="4"/>
      <c r="M42" s="4"/>
      <c r="N42" s="4"/>
      <c r="O42" s="4"/>
      <c r="P42" s="10"/>
    </row>
    <row r="43" spans="2:16" x14ac:dyDescent="0.35">
      <c r="B43" s="6">
        <f t="shared" si="1"/>
        <v>35</v>
      </c>
      <c r="C43" s="6"/>
      <c r="D43" s="35"/>
      <c r="E43" s="36"/>
      <c r="F43" s="36"/>
      <c r="G43" s="36"/>
      <c r="H43" s="36"/>
      <c r="I43" s="37"/>
      <c r="J43" s="4"/>
      <c r="K43" s="4"/>
      <c r="L43" s="4"/>
      <c r="M43" s="4"/>
      <c r="N43" s="4"/>
      <c r="O43" s="4"/>
      <c r="P43" s="10"/>
    </row>
    <row r="44" spans="2:16" x14ac:dyDescent="0.35">
      <c r="B44" s="6">
        <f t="shared" si="1"/>
        <v>36</v>
      </c>
      <c r="C44" s="6"/>
      <c r="D44" s="35"/>
      <c r="E44" s="36"/>
      <c r="F44" s="36"/>
      <c r="G44" s="36"/>
      <c r="H44" s="36"/>
      <c r="I44" s="37"/>
      <c r="J44" s="4"/>
      <c r="K44" s="4"/>
      <c r="L44" s="4"/>
      <c r="M44" s="4"/>
      <c r="N44" s="4"/>
      <c r="O44" s="4"/>
      <c r="P44" s="10"/>
    </row>
    <row r="45" spans="2:16" x14ac:dyDescent="0.35">
      <c r="B45" s="6">
        <f t="shared" si="1"/>
        <v>37</v>
      </c>
      <c r="C45" s="7"/>
      <c r="D45" s="35"/>
      <c r="E45" s="36"/>
      <c r="F45" s="36"/>
      <c r="G45" s="36"/>
      <c r="H45" s="36"/>
      <c r="I45" s="37"/>
      <c r="J45" s="4"/>
      <c r="K45" s="4"/>
      <c r="L45" s="4"/>
      <c r="M45" s="4"/>
      <c r="N45" s="4"/>
      <c r="O45" s="4"/>
      <c r="P45" s="10"/>
    </row>
    <row r="46" spans="2:16" x14ac:dyDescent="0.35">
      <c r="B46" s="6">
        <f t="shared" si="1"/>
        <v>38</v>
      </c>
      <c r="C46" s="7"/>
      <c r="D46" s="35"/>
      <c r="E46" s="36"/>
      <c r="F46" s="36"/>
      <c r="G46" s="36"/>
      <c r="H46" s="36"/>
      <c r="I46" s="37"/>
      <c r="J46" s="4"/>
      <c r="K46" s="4"/>
      <c r="L46" s="4"/>
      <c r="M46" s="4"/>
      <c r="N46" s="4"/>
      <c r="O46" s="4"/>
      <c r="P46" s="10"/>
    </row>
    <row r="47" spans="2:16" x14ac:dyDescent="0.35">
      <c r="B47" s="6">
        <f t="shared" si="1"/>
        <v>39</v>
      </c>
      <c r="C47" s="7"/>
      <c r="D47" s="35"/>
      <c r="E47" s="36"/>
      <c r="F47" s="36"/>
      <c r="G47" s="36"/>
      <c r="H47" s="36"/>
      <c r="I47" s="37"/>
      <c r="J47" s="4"/>
      <c r="K47" s="4"/>
      <c r="L47" s="4"/>
      <c r="M47" s="4"/>
      <c r="N47" s="4"/>
      <c r="O47" s="4"/>
      <c r="P47" s="10"/>
    </row>
    <row r="48" spans="2:16" x14ac:dyDescent="0.35">
      <c r="B48" s="6">
        <f t="shared" si="1"/>
        <v>40</v>
      </c>
      <c r="C48" s="7"/>
      <c r="D48" s="35"/>
      <c r="E48" s="36"/>
      <c r="F48" s="36"/>
      <c r="G48" s="36"/>
      <c r="H48" s="36"/>
      <c r="I48" s="37"/>
      <c r="J48" s="4"/>
      <c r="K48" s="4"/>
      <c r="L48" s="4"/>
      <c r="M48" s="4"/>
      <c r="N48" s="4"/>
      <c r="O48" s="4"/>
      <c r="P48" s="10"/>
    </row>
    <row r="49" spans="2:16" x14ac:dyDescent="0.35">
      <c r="B49" s="6">
        <f t="shared" si="1"/>
        <v>41</v>
      </c>
      <c r="C49" s="7"/>
      <c r="D49" s="35"/>
      <c r="E49" s="36"/>
      <c r="F49" s="36"/>
      <c r="G49" s="36"/>
      <c r="H49" s="36"/>
      <c r="I49" s="37"/>
      <c r="J49" s="4"/>
      <c r="K49" s="4"/>
      <c r="L49" s="4"/>
      <c r="M49" s="4"/>
      <c r="N49" s="4"/>
      <c r="O49" s="4"/>
      <c r="P49" s="10"/>
    </row>
    <row r="50" spans="2:16" x14ac:dyDescent="0.35">
      <c r="B50" s="6">
        <f t="shared" si="1"/>
        <v>42</v>
      </c>
      <c r="C50" s="7"/>
      <c r="D50" s="35"/>
      <c r="E50" s="36"/>
      <c r="F50" s="36"/>
      <c r="G50" s="36"/>
      <c r="H50" s="36"/>
      <c r="I50" s="37"/>
      <c r="J50" s="4"/>
      <c r="K50" s="4"/>
      <c r="L50" s="4"/>
      <c r="M50" s="4"/>
      <c r="N50" s="4"/>
      <c r="O50" s="4"/>
      <c r="P50" s="10"/>
    </row>
    <row r="51" spans="2:16" x14ac:dyDescent="0.35">
      <c r="B51" s="6">
        <f t="shared" si="1"/>
        <v>43</v>
      </c>
      <c r="C51" s="7"/>
      <c r="D51" s="35"/>
      <c r="E51" s="36"/>
      <c r="F51" s="36"/>
      <c r="G51" s="36"/>
      <c r="H51" s="36"/>
      <c r="I51" s="37"/>
      <c r="J51" s="4"/>
      <c r="K51" s="4"/>
      <c r="L51" s="4"/>
      <c r="M51" s="4"/>
      <c r="N51" s="4"/>
      <c r="O51" s="4"/>
      <c r="P51" s="10"/>
    </row>
    <row r="52" spans="2:16" x14ac:dyDescent="0.35">
      <c r="B52" s="6">
        <f t="shared" si="1"/>
        <v>44</v>
      </c>
      <c r="C52" s="7"/>
      <c r="D52" s="35"/>
      <c r="E52" s="36"/>
      <c r="F52" s="36"/>
      <c r="G52" s="36"/>
      <c r="H52" s="36"/>
      <c r="I52" s="37"/>
      <c r="J52" s="4"/>
      <c r="K52" s="4"/>
      <c r="L52" s="4"/>
      <c r="M52" s="4"/>
      <c r="N52" s="4"/>
      <c r="O52" s="4"/>
      <c r="P52" s="10"/>
    </row>
    <row r="53" spans="2:16" x14ac:dyDescent="0.3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10"/>
    </row>
    <row r="54" spans="2:16" x14ac:dyDescent="0.35">
      <c r="C54" s="19"/>
      <c r="D54" s="19"/>
      <c r="E54" s="1"/>
      <c r="H54" s="20" t="s">
        <v>19</v>
      </c>
      <c r="I54" s="20"/>
      <c r="J54" s="11">
        <f>COUNTIF(J9:J53,"&gt;=70")</f>
        <v>13</v>
      </c>
      <c r="K54" s="11">
        <f t="shared" ref="K54:O54" si="2">COUNTIF(K9:K53,"&gt;=70")</f>
        <v>11</v>
      </c>
      <c r="L54" s="11">
        <f t="shared" si="2"/>
        <v>11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2:16" x14ac:dyDescent="0.35">
      <c r="C55" s="19"/>
      <c r="D55" s="19"/>
      <c r="E55" s="8"/>
      <c r="H55" s="21" t="s">
        <v>20</v>
      </c>
      <c r="I55" s="21"/>
      <c r="J55" s="12">
        <f>COUNTIF(J9:J53,"&lt;70")</f>
        <v>2</v>
      </c>
      <c r="K55" s="12">
        <f t="shared" ref="K55:P55" si="4">COUNTIF(K9:K53,"&lt;70")</f>
        <v>4</v>
      </c>
      <c r="L55" s="12">
        <f t="shared" si="4"/>
        <v>4</v>
      </c>
      <c r="M55" s="12">
        <f t="shared" si="4"/>
        <v>15</v>
      </c>
      <c r="N55" s="12">
        <f t="shared" si="4"/>
        <v>15</v>
      </c>
      <c r="O55" s="12">
        <f t="shared" si="4"/>
        <v>15</v>
      </c>
      <c r="P55" s="12">
        <f t="shared" si="4"/>
        <v>15</v>
      </c>
    </row>
    <row r="56" spans="2:16" x14ac:dyDescent="0.35">
      <c r="C56" s="19"/>
      <c r="D56" s="19"/>
      <c r="E56" s="19"/>
      <c r="H56" s="21" t="s">
        <v>21</v>
      </c>
      <c r="I56" s="21"/>
      <c r="J56" s="12">
        <f>COUNT(J9:J53)</f>
        <v>15</v>
      </c>
      <c r="K56" s="12">
        <f t="shared" ref="K56:P56" si="5">COUNT(K9:K53)</f>
        <v>15</v>
      </c>
      <c r="L56" s="12">
        <f t="shared" si="5"/>
        <v>15</v>
      </c>
      <c r="M56" s="12">
        <f t="shared" si="5"/>
        <v>15</v>
      </c>
      <c r="N56" s="12">
        <f t="shared" si="5"/>
        <v>15</v>
      </c>
      <c r="O56" s="12">
        <f t="shared" si="5"/>
        <v>15</v>
      </c>
      <c r="P56" s="12">
        <f t="shared" si="5"/>
        <v>15</v>
      </c>
    </row>
    <row r="57" spans="2:16" x14ac:dyDescent="0.35">
      <c r="C57" s="19"/>
      <c r="D57" s="19"/>
      <c r="E57" s="1"/>
      <c r="H57" s="22" t="s">
        <v>16</v>
      </c>
      <c r="I57" s="22"/>
      <c r="J57" s="13">
        <f>J54/J56</f>
        <v>0.8666666666666667</v>
      </c>
      <c r="K57" s="14">
        <f t="shared" ref="K57:P57" si="6">K54/K56</f>
        <v>0.73333333333333328</v>
      </c>
      <c r="L57" s="14">
        <f t="shared" si="6"/>
        <v>0.73333333333333328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2:16" x14ac:dyDescent="0.35">
      <c r="C58" s="19"/>
      <c r="D58" s="19"/>
      <c r="E58" s="1"/>
      <c r="H58" s="22" t="s">
        <v>17</v>
      </c>
      <c r="I58" s="22"/>
      <c r="J58" s="13">
        <f>J55/J56</f>
        <v>0.13333333333333333</v>
      </c>
      <c r="K58" s="13">
        <f t="shared" ref="K58:P58" si="7">K55/K56</f>
        <v>0.26666666666666666</v>
      </c>
      <c r="L58" s="14">
        <f t="shared" si="7"/>
        <v>0.26666666666666666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  <row r="59" spans="2:16" x14ac:dyDescent="0.35">
      <c r="C59" s="19"/>
      <c r="D59" s="19"/>
      <c r="E59" s="8"/>
    </row>
    <row r="60" spans="2:16" x14ac:dyDescent="0.35">
      <c r="C60" s="1"/>
      <c r="D60" s="1"/>
      <c r="E60" s="8"/>
    </row>
    <row r="61" spans="2:16" x14ac:dyDescent="0.35">
      <c r="J61" s="29"/>
      <c r="K61" s="29"/>
      <c r="L61" s="29"/>
      <c r="M61" s="29"/>
      <c r="N61" s="29"/>
      <c r="O61" s="29"/>
    </row>
    <row r="62" spans="2:16" x14ac:dyDescent="0.35">
      <c r="J62" s="28" t="s">
        <v>18</v>
      </c>
      <c r="K62" s="28"/>
      <c r="L62" s="28"/>
      <c r="M62" s="28"/>
      <c r="N62" s="28"/>
      <c r="O62" s="28"/>
    </row>
  </sheetData>
  <mergeCells count="67"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topLeftCell="D1" zoomScale="84" zoomScaleNormal="84" workbookViewId="0">
      <selection activeCell="N5" sqref="N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35">
      <c r="C4" t="s">
        <v>0</v>
      </c>
      <c r="D4" s="23" t="s">
        <v>198</v>
      </c>
      <c r="E4" s="23"/>
      <c r="F4" s="23"/>
      <c r="G4" s="23"/>
      <c r="I4" t="s">
        <v>1</v>
      </c>
      <c r="J4" s="24" t="s">
        <v>219</v>
      </c>
      <c r="K4" s="24"/>
      <c r="M4" t="s">
        <v>2</v>
      </c>
      <c r="N4" s="25">
        <v>45259</v>
      </c>
      <c r="O4" s="25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4" t="s">
        <v>65</v>
      </c>
      <c r="E6" s="24"/>
      <c r="F6" s="24"/>
      <c r="G6" s="24"/>
      <c r="I6" s="19" t="s">
        <v>22</v>
      </c>
      <c r="J6" s="19"/>
      <c r="K6" s="24" t="s">
        <v>25</v>
      </c>
      <c r="L6" s="24"/>
      <c r="M6" s="24"/>
      <c r="N6" s="24"/>
      <c r="O6" s="24"/>
    </row>
    <row r="7" spans="2:18" ht="11.25" customHeight="1" x14ac:dyDescent="0.35"/>
    <row r="8" spans="2:18" x14ac:dyDescent="0.35">
      <c r="B8" s="3" t="s">
        <v>4</v>
      </c>
      <c r="C8" s="4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4.5" customHeight="1" x14ac:dyDescent="0.35">
      <c r="B9" s="6">
        <v>1</v>
      </c>
      <c r="C9" s="3" t="s">
        <v>199</v>
      </c>
      <c r="D9" s="31" t="s">
        <v>200</v>
      </c>
      <c r="E9" s="31"/>
      <c r="F9" s="31"/>
      <c r="G9" s="31"/>
      <c r="H9" s="31"/>
      <c r="I9" s="31"/>
      <c r="J9" s="4">
        <v>88</v>
      </c>
      <c r="K9" s="4">
        <v>83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42.75</v>
      </c>
    </row>
    <row r="10" spans="2:18" ht="17.5" customHeight="1" x14ac:dyDescent="0.35">
      <c r="B10" s="6">
        <f>B9+1</f>
        <v>2</v>
      </c>
      <c r="C10" s="3" t="s">
        <v>201</v>
      </c>
      <c r="D10" s="31" t="s">
        <v>202</v>
      </c>
      <c r="E10" s="31"/>
      <c r="F10" s="31"/>
      <c r="G10" s="31"/>
      <c r="H10" s="31"/>
      <c r="I10" s="31"/>
      <c r="J10" s="4">
        <v>86</v>
      </c>
      <c r="K10" s="4">
        <v>84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14" si="0">SUM(J10:P10)/4</f>
        <v>42.5</v>
      </c>
    </row>
    <row r="11" spans="2:18" x14ac:dyDescent="0.35">
      <c r="B11" s="6">
        <f t="shared" ref="B11:B53" si="1">B10+1</f>
        <v>3</v>
      </c>
      <c r="C11" s="3" t="s">
        <v>203</v>
      </c>
      <c r="D11" s="31" t="s">
        <v>204</v>
      </c>
      <c r="E11" s="31"/>
      <c r="F11" s="31"/>
      <c r="G11" s="31"/>
      <c r="H11" s="31"/>
      <c r="I11" s="31"/>
      <c r="J11" s="4">
        <v>86</v>
      </c>
      <c r="K11" s="4">
        <v>89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43.75</v>
      </c>
    </row>
    <row r="12" spans="2:18" x14ac:dyDescent="0.35">
      <c r="B12" s="6">
        <f t="shared" si="1"/>
        <v>4</v>
      </c>
      <c r="C12" s="3" t="s">
        <v>205</v>
      </c>
      <c r="D12" s="31" t="s">
        <v>206</v>
      </c>
      <c r="E12" s="31"/>
      <c r="F12" s="31"/>
      <c r="G12" s="31"/>
      <c r="H12" s="31"/>
      <c r="I12" s="31"/>
      <c r="J12" s="4">
        <v>73</v>
      </c>
      <c r="K12" s="4">
        <v>74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36.75</v>
      </c>
    </row>
    <row r="13" spans="2:18" x14ac:dyDescent="0.35">
      <c r="B13" s="6">
        <f t="shared" si="1"/>
        <v>5</v>
      </c>
      <c r="C13" s="3" t="s">
        <v>207</v>
      </c>
      <c r="D13" s="31" t="s">
        <v>208</v>
      </c>
      <c r="E13" s="31"/>
      <c r="F13" s="31"/>
      <c r="G13" s="31"/>
      <c r="H13" s="31"/>
      <c r="I13" s="31"/>
      <c r="J13" s="4">
        <v>83</v>
      </c>
      <c r="K13" s="4">
        <v>89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43</v>
      </c>
    </row>
    <row r="14" spans="2:18" x14ac:dyDescent="0.35">
      <c r="B14" s="6">
        <f t="shared" si="1"/>
        <v>6</v>
      </c>
      <c r="C14" s="3" t="s">
        <v>209</v>
      </c>
      <c r="D14" s="31" t="s">
        <v>210</v>
      </c>
      <c r="E14" s="31"/>
      <c r="F14" s="31"/>
      <c r="G14" s="31"/>
      <c r="H14" s="31"/>
      <c r="I14" s="31"/>
      <c r="J14" s="4">
        <v>73</v>
      </c>
      <c r="K14" s="4">
        <v>74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36.75</v>
      </c>
    </row>
    <row r="15" spans="2:18" x14ac:dyDescent="0.35">
      <c r="B15" s="6">
        <f t="shared" si="1"/>
        <v>7</v>
      </c>
      <c r="C15" s="4"/>
      <c r="D15" s="31"/>
      <c r="E15" s="31"/>
      <c r="F15" s="31"/>
      <c r="G15" s="31"/>
      <c r="H15" s="31"/>
      <c r="I15" s="31"/>
      <c r="J15" s="4"/>
      <c r="K15" s="4"/>
      <c r="L15" s="4"/>
      <c r="M15" s="4"/>
      <c r="N15" s="4"/>
      <c r="O15" s="4"/>
      <c r="P15" s="4"/>
      <c r="Q15" s="10"/>
    </row>
    <row r="16" spans="2:18" x14ac:dyDescent="0.35">
      <c r="B16" s="6">
        <f t="shared" si="1"/>
        <v>8</v>
      </c>
      <c r="C16" s="4"/>
      <c r="D16" s="31"/>
      <c r="E16" s="31"/>
      <c r="F16" s="31"/>
      <c r="G16" s="31"/>
      <c r="H16" s="31"/>
      <c r="I16" s="31"/>
      <c r="J16" s="4"/>
      <c r="K16" s="4"/>
      <c r="L16" s="4"/>
      <c r="M16" s="4"/>
      <c r="N16" s="4"/>
      <c r="O16" s="4"/>
      <c r="P16" s="4"/>
      <c r="Q16" s="10"/>
    </row>
    <row r="17" spans="2:17" x14ac:dyDescent="0.35">
      <c r="B17" s="6">
        <f t="shared" si="1"/>
        <v>9</v>
      </c>
      <c r="C17" s="4"/>
      <c r="D17" s="31"/>
      <c r="E17" s="31"/>
      <c r="F17" s="31"/>
      <c r="G17" s="31"/>
      <c r="H17" s="31"/>
      <c r="I17" s="31"/>
      <c r="J17" s="4"/>
      <c r="K17" s="4"/>
      <c r="L17" s="4"/>
      <c r="M17" s="4"/>
      <c r="N17" s="4"/>
      <c r="O17" s="4"/>
      <c r="P17" s="4"/>
      <c r="Q17" s="10"/>
    </row>
    <row r="18" spans="2:17" x14ac:dyDescent="0.35">
      <c r="B18" s="6">
        <f t="shared" si="1"/>
        <v>10</v>
      </c>
      <c r="C18" s="4"/>
      <c r="D18" s="31"/>
      <c r="E18" s="31"/>
      <c r="F18" s="31"/>
      <c r="G18" s="31"/>
      <c r="H18" s="31"/>
      <c r="I18" s="31"/>
      <c r="J18" s="4"/>
      <c r="K18" s="4"/>
      <c r="L18" s="4"/>
      <c r="M18" s="4"/>
      <c r="N18" s="4"/>
      <c r="O18" s="4"/>
      <c r="P18" s="4"/>
      <c r="Q18" s="10"/>
    </row>
    <row r="19" spans="2:17" x14ac:dyDescent="0.35">
      <c r="B19" s="6">
        <f t="shared" si="1"/>
        <v>11</v>
      </c>
      <c r="C19" s="4"/>
      <c r="D19" s="31"/>
      <c r="E19" s="31"/>
      <c r="F19" s="31"/>
      <c r="G19" s="31"/>
      <c r="H19" s="31"/>
      <c r="I19" s="31"/>
      <c r="J19" s="4"/>
      <c r="K19" s="4"/>
      <c r="L19" s="4"/>
      <c r="M19" s="4"/>
      <c r="N19" s="4"/>
      <c r="O19" s="4"/>
      <c r="P19" s="4"/>
      <c r="Q19" s="10"/>
    </row>
    <row r="20" spans="2:17" x14ac:dyDescent="0.35">
      <c r="B20" s="6">
        <f t="shared" si="1"/>
        <v>12</v>
      </c>
      <c r="C20" s="4"/>
      <c r="D20" s="31"/>
      <c r="E20" s="31"/>
      <c r="F20" s="31"/>
      <c r="G20" s="31"/>
      <c r="H20" s="31"/>
      <c r="I20" s="31"/>
      <c r="J20" s="4"/>
      <c r="K20" s="4"/>
      <c r="L20" s="4"/>
      <c r="M20" s="4"/>
      <c r="N20" s="4"/>
      <c r="O20" s="4"/>
      <c r="P20" s="4"/>
      <c r="Q20" s="10"/>
    </row>
    <row r="21" spans="2:17" x14ac:dyDescent="0.35">
      <c r="B21" s="6">
        <f t="shared" si="1"/>
        <v>13</v>
      </c>
      <c r="C21" s="4"/>
      <c r="D21" s="31"/>
      <c r="E21" s="31"/>
      <c r="F21" s="31"/>
      <c r="G21" s="31"/>
      <c r="H21" s="31"/>
      <c r="I21" s="31"/>
      <c r="J21" s="4"/>
      <c r="K21" s="4"/>
      <c r="L21" s="4"/>
      <c r="M21" s="4"/>
      <c r="N21" s="4"/>
      <c r="O21" s="4"/>
      <c r="P21" s="4"/>
      <c r="Q21" s="10"/>
    </row>
    <row r="22" spans="2:17" x14ac:dyDescent="0.35">
      <c r="B22" s="6">
        <f t="shared" si="1"/>
        <v>14</v>
      </c>
      <c r="C22" s="4"/>
      <c r="D22" s="31"/>
      <c r="E22" s="31"/>
      <c r="F22" s="31"/>
      <c r="G22" s="31"/>
      <c r="H22" s="31"/>
      <c r="I22" s="31"/>
      <c r="J22" s="4"/>
      <c r="K22" s="4"/>
      <c r="L22" s="4"/>
      <c r="M22" s="4"/>
      <c r="N22" s="4"/>
      <c r="O22" s="4"/>
      <c r="P22" s="4"/>
      <c r="Q22" s="10"/>
    </row>
    <row r="23" spans="2:17" x14ac:dyDescent="0.35">
      <c r="B23" s="6">
        <f t="shared" si="1"/>
        <v>15</v>
      </c>
      <c r="C23" s="4"/>
      <c r="D23" s="31"/>
      <c r="E23" s="31"/>
      <c r="F23" s="31"/>
      <c r="G23" s="31"/>
      <c r="H23" s="31"/>
      <c r="I23" s="31"/>
      <c r="J23" s="4"/>
      <c r="K23" s="4"/>
      <c r="L23" s="4"/>
      <c r="M23" s="4"/>
      <c r="N23" s="4"/>
      <c r="O23" s="4"/>
      <c r="P23" s="4"/>
      <c r="Q23" s="10"/>
    </row>
    <row r="24" spans="2:17" x14ac:dyDescent="0.35">
      <c r="B24" s="6">
        <f t="shared" si="1"/>
        <v>16</v>
      </c>
      <c r="C24" s="4"/>
      <c r="D24" s="31"/>
      <c r="E24" s="31"/>
      <c r="F24" s="31"/>
      <c r="G24" s="31"/>
      <c r="H24" s="31"/>
      <c r="I24" s="31"/>
      <c r="J24" s="4"/>
      <c r="K24" s="4"/>
      <c r="L24" s="4"/>
      <c r="M24" s="4"/>
      <c r="N24" s="4"/>
      <c r="O24" s="4"/>
      <c r="P24" s="4"/>
      <c r="Q24" s="10"/>
    </row>
    <row r="25" spans="2:17" x14ac:dyDescent="0.35">
      <c r="B25" s="6">
        <f t="shared" si="1"/>
        <v>17</v>
      </c>
      <c r="C25" s="4"/>
      <c r="D25" s="31"/>
      <c r="E25" s="31"/>
      <c r="F25" s="31"/>
      <c r="G25" s="31"/>
      <c r="H25" s="31"/>
      <c r="I25" s="31"/>
      <c r="J25" s="4"/>
      <c r="K25" s="4"/>
      <c r="L25" s="4"/>
      <c r="M25" s="4"/>
      <c r="N25" s="4"/>
      <c r="O25" s="4"/>
      <c r="P25" s="4"/>
      <c r="Q25" s="10"/>
    </row>
    <row r="26" spans="2:17" x14ac:dyDescent="0.35">
      <c r="B26" s="6">
        <f t="shared" si="1"/>
        <v>18</v>
      </c>
      <c r="C26" s="4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0"/>
    </row>
    <row r="27" spans="2:17" x14ac:dyDescent="0.35">
      <c r="B27" s="6">
        <f t="shared" si="1"/>
        <v>19</v>
      </c>
      <c r="C27" s="4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1"/>
        <v>20</v>
      </c>
      <c r="C28" s="4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4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27"/>
      <c r="E30" s="27"/>
      <c r="F30" s="27"/>
      <c r="G30" s="27"/>
      <c r="H30" s="27"/>
      <c r="I30" s="27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27"/>
      <c r="E31" s="27"/>
      <c r="F31" s="27"/>
      <c r="G31" s="27"/>
      <c r="H31" s="27"/>
      <c r="I31" s="27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27"/>
      <c r="E32" s="27"/>
      <c r="F32" s="27"/>
      <c r="G32" s="27"/>
      <c r="H32" s="27"/>
      <c r="I32" s="27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27"/>
      <c r="E33" s="27"/>
      <c r="F33" s="27"/>
      <c r="G33" s="27"/>
      <c r="H33" s="27"/>
      <c r="I33" s="27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27"/>
      <c r="E34" s="27"/>
      <c r="F34" s="27"/>
      <c r="G34" s="27"/>
      <c r="H34" s="27"/>
      <c r="I34" s="27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27"/>
      <c r="E35" s="27"/>
      <c r="F35" s="27"/>
      <c r="G35" s="27"/>
      <c r="H35" s="27"/>
      <c r="I35" s="27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27"/>
      <c r="E36" s="27"/>
      <c r="F36" s="27"/>
      <c r="G36" s="27"/>
      <c r="H36" s="27"/>
      <c r="I36" s="27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27"/>
      <c r="E38" s="27"/>
      <c r="F38" s="27"/>
      <c r="G38" s="27"/>
      <c r="H38" s="27"/>
      <c r="I38" s="27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27"/>
      <c r="E40" s="27"/>
      <c r="F40" s="27"/>
      <c r="G40" s="27"/>
      <c r="H40" s="27"/>
      <c r="I40" s="27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27"/>
      <c r="E43" s="27"/>
      <c r="F43" s="27"/>
      <c r="G43" s="27"/>
      <c r="H43" s="27"/>
      <c r="I43" s="27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9"/>
      <c r="D54" s="19"/>
      <c r="E54" s="1"/>
      <c r="H54" s="20" t="s">
        <v>19</v>
      </c>
      <c r="I54" s="20"/>
      <c r="J54" s="11">
        <f>COUNTIF(J9:J53,"&gt;=70")</f>
        <v>6</v>
      </c>
      <c r="K54" s="11">
        <f t="shared" ref="K54:P54" si="2">COUNTIF(K9:K53,"&gt;=70")</f>
        <v>6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19"/>
      <c r="D55" s="19"/>
      <c r="E55" s="8"/>
      <c r="H55" s="21" t="s">
        <v>20</v>
      </c>
      <c r="I55" s="21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6</v>
      </c>
      <c r="M55" s="12">
        <f t="shared" si="4"/>
        <v>6</v>
      </c>
      <c r="N55" s="12">
        <f t="shared" si="4"/>
        <v>6</v>
      </c>
      <c r="O55" s="12">
        <f t="shared" si="4"/>
        <v>6</v>
      </c>
      <c r="P55" s="12">
        <f t="shared" si="4"/>
        <v>6</v>
      </c>
      <c r="Q55" s="12">
        <f t="shared" si="4"/>
        <v>6</v>
      </c>
    </row>
    <row r="56" spans="2:17" x14ac:dyDescent="0.35">
      <c r="C56" s="19"/>
      <c r="D56" s="19"/>
      <c r="E56" s="19"/>
      <c r="H56" s="21" t="s">
        <v>21</v>
      </c>
      <c r="I56" s="21"/>
      <c r="J56" s="12">
        <f>COUNT(J9:J53)</f>
        <v>6</v>
      </c>
      <c r="K56" s="12">
        <f t="shared" ref="K56:Q56" si="5">COUNT(K9:K53)</f>
        <v>6</v>
      </c>
      <c r="L56" s="12">
        <f t="shared" si="5"/>
        <v>6</v>
      </c>
      <c r="M56" s="12">
        <f t="shared" si="5"/>
        <v>6</v>
      </c>
      <c r="N56" s="12">
        <f t="shared" si="5"/>
        <v>6</v>
      </c>
      <c r="O56" s="12">
        <f t="shared" si="5"/>
        <v>6</v>
      </c>
      <c r="P56" s="12">
        <f t="shared" si="5"/>
        <v>6</v>
      </c>
      <c r="Q56" s="12">
        <f t="shared" si="5"/>
        <v>6</v>
      </c>
    </row>
    <row r="57" spans="2:17" x14ac:dyDescent="0.35">
      <c r="C57" s="19"/>
      <c r="D57" s="19"/>
      <c r="E57" s="1"/>
      <c r="H57" s="22" t="s">
        <v>16</v>
      </c>
      <c r="I57" s="22"/>
      <c r="J57" s="13">
        <f>J54/J56</f>
        <v>1</v>
      </c>
      <c r="K57" s="14">
        <f t="shared" ref="K57:Q57" si="6">K54/K56</f>
        <v>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19"/>
      <c r="D58" s="19"/>
      <c r="E58" s="1"/>
      <c r="H58" s="22" t="s">
        <v>17</v>
      </c>
      <c r="I58" s="22"/>
      <c r="J58" s="13">
        <f>J55/J56</f>
        <v>0</v>
      </c>
      <c r="K58" s="13">
        <f t="shared" ref="K58:Q58" si="7">K55/K56</f>
        <v>0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19"/>
      <c r="D59" s="19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4:I14"/>
    <mergeCell ref="C58:D58"/>
    <mergeCell ref="H58:I58"/>
    <mergeCell ref="C59:D59"/>
    <mergeCell ref="J61:P61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5:I45"/>
    <mergeCell ref="D46:I46"/>
    <mergeCell ref="J62:P62"/>
    <mergeCell ref="C55:D55"/>
    <mergeCell ref="H55:I55"/>
    <mergeCell ref="C56:E56"/>
    <mergeCell ref="H56:I56"/>
    <mergeCell ref="C57:D57"/>
    <mergeCell ref="H57:I57"/>
    <mergeCell ref="D47:I47"/>
    <mergeCell ref="D48:I48"/>
    <mergeCell ref="D33:I33"/>
    <mergeCell ref="D34:I34"/>
    <mergeCell ref="D35:I35"/>
    <mergeCell ref="D36:I36"/>
    <mergeCell ref="D44:I44"/>
    <mergeCell ref="D42:I42"/>
    <mergeCell ref="D43:I43"/>
    <mergeCell ref="D37:I37"/>
    <mergeCell ref="D28:I28"/>
    <mergeCell ref="D29:I29"/>
    <mergeCell ref="D30:I30"/>
    <mergeCell ref="D31:I31"/>
    <mergeCell ref="D32:I32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D27:I27"/>
    <mergeCell ref="D13:I13"/>
    <mergeCell ref="B2:P2"/>
    <mergeCell ref="C3:P3"/>
    <mergeCell ref="D4:G4"/>
    <mergeCell ref="J4:K4"/>
    <mergeCell ref="N4:O4"/>
    <mergeCell ref="D6:G6"/>
    <mergeCell ref="I6:J6"/>
    <mergeCell ref="D8:I8"/>
    <mergeCell ref="D9:I9"/>
    <mergeCell ref="D10:I10"/>
    <mergeCell ref="D11:I11"/>
    <mergeCell ref="D12:I12"/>
    <mergeCell ref="K6:O6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6E286-61A5-44B0-970C-966115E13F3E}">
  <dimension ref="B2:R62"/>
  <sheetViews>
    <sheetView zoomScale="90" zoomScaleNormal="90" workbookViewId="0">
      <selection activeCell="N5" sqref="N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35">
      <c r="C4" t="s">
        <v>0</v>
      </c>
      <c r="D4" s="23" t="s">
        <v>211</v>
      </c>
      <c r="E4" s="23"/>
      <c r="F4" s="23"/>
      <c r="G4" s="23"/>
      <c r="I4" t="s">
        <v>1</v>
      </c>
      <c r="J4" s="24" t="s">
        <v>212</v>
      </c>
      <c r="K4" s="24"/>
      <c r="M4" t="s">
        <v>2</v>
      </c>
      <c r="N4" s="25">
        <v>45259</v>
      </c>
      <c r="O4" s="25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4" t="s">
        <v>65</v>
      </c>
      <c r="E6" s="24"/>
      <c r="F6" s="24"/>
      <c r="G6" s="24"/>
      <c r="I6" s="19" t="s">
        <v>22</v>
      </c>
      <c r="J6" s="19"/>
      <c r="K6" s="24" t="s">
        <v>25</v>
      </c>
      <c r="L6" s="24"/>
      <c r="M6" s="24"/>
      <c r="N6" s="24"/>
      <c r="O6" s="24"/>
    </row>
    <row r="7" spans="2:18" ht="11.25" customHeight="1" x14ac:dyDescent="0.35"/>
    <row r="8" spans="2:18" x14ac:dyDescent="0.35">
      <c r="B8" s="3" t="s">
        <v>4</v>
      </c>
      <c r="C8" s="4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4.5" customHeight="1" x14ac:dyDescent="0.35">
      <c r="B9" s="6">
        <v>1</v>
      </c>
      <c r="C9" s="3" t="s">
        <v>30</v>
      </c>
      <c r="D9" s="31" t="s">
        <v>31</v>
      </c>
      <c r="E9" s="31"/>
      <c r="F9" s="31"/>
      <c r="G9" s="31"/>
      <c r="H9" s="31"/>
      <c r="I9" s="31"/>
      <c r="J9" s="4">
        <v>78</v>
      </c>
      <c r="K9" s="4">
        <v>89</v>
      </c>
      <c r="L9" s="4">
        <v>79</v>
      </c>
      <c r="M9" s="4">
        <v>0</v>
      </c>
      <c r="N9" s="4">
        <v>0</v>
      </c>
      <c r="O9" s="4">
        <v>0</v>
      </c>
      <c r="P9" s="4">
        <v>0</v>
      </c>
      <c r="Q9" s="10">
        <f>SUM(J9:P9)/5</f>
        <v>49.2</v>
      </c>
    </row>
    <row r="10" spans="2:18" ht="17.5" customHeight="1" x14ac:dyDescent="0.35">
      <c r="B10" s="6">
        <f>B9+1</f>
        <v>2</v>
      </c>
      <c r="C10" s="3" t="s">
        <v>32</v>
      </c>
      <c r="D10" s="31" t="s">
        <v>33</v>
      </c>
      <c r="E10" s="31"/>
      <c r="F10" s="31"/>
      <c r="G10" s="31"/>
      <c r="H10" s="31"/>
      <c r="I10" s="31"/>
      <c r="J10" s="4">
        <v>83</v>
      </c>
      <c r="K10" s="4">
        <v>87</v>
      </c>
      <c r="L10" s="4">
        <v>94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5" si="0">SUM(J10:P10)/5</f>
        <v>52.8</v>
      </c>
    </row>
    <row r="11" spans="2:18" x14ac:dyDescent="0.35">
      <c r="B11" s="6">
        <f t="shared" ref="B11:B53" si="1">B10+1</f>
        <v>3</v>
      </c>
      <c r="C11" s="3" t="s">
        <v>34</v>
      </c>
      <c r="D11" s="31" t="s">
        <v>213</v>
      </c>
      <c r="E11" s="31"/>
      <c r="F11" s="31"/>
      <c r="G11" s="31"/>
      <c r="H11" s="31"/>
      <c r="I11" s="31"/>
      <c r="J11" s="4">
        <v>80</v>
      </c>
      <c r="K11" s="4">
        <v>84</v>
      </c>
      <c r="L11" s="4">
        <v>82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49.2</v>
      </c>
    </row>
    <row r="12" spans="2:18" x14ac:dyDescent="0.35">
      <c r="B12" s="6">
        <f t="shared" si="1"/>
        <v>4</v>
      </c>
      <c r="C12" s="3" t="s">
        <v>35</v>
      </c>
      <c r="D12" s="31" t="s">
        <v>36</v>
      </c>
      <c r="E12" s="31"/>
      <c r="F12" s="31"/>
      <c r="G12" s="31"/>
      <c r="H12" s="31"/>
      <c r="I12" s="31"/>
      <c r="J12" s="4">
        <v>86</v>
      </c>
      <c r="K12" s="4">
        <v>93</v>
      </c>
      <c r="L12" s="4">
        <v>97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55.2</v>
      </c>
    </row>
    <row r="13" spans="2:18" x14ac:dyDescent="0.35">
      <c r="B13" s="6">
        <f t="shared" si="1"/>
        <v>5</v>
      </c>
      <c r="C13" s="3" t="s">
        <v>37</v>
      </c>
      <c r="D13" s="31" t="s">
        <v>38</v>
      </c>
      <c r="E13" s="31"/>
      <c r="F13" s="31"/>
      <c r="G13" s="31"/>
      <c r="H13" s="31"/>
      <c r="I13" s="31"/>
      <c r="J13" s="4">
        <v>74</v>
      </c>
      <c r="K13" s="4">
        <v>84</v>
      </c>
      <c r="L13" s="4">
        <v>83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48.2</v>
      </c>
    </row>
    <row r="14" spans="2:18" x14ac:dyDescent="0.35">
      <c r="B14" s="6">
        <f t="shared" si="1"/>
        <v>6</v>
      </c>
      <c r="C14" s="3" t="s">
        <v>39</v>
      </c>
      <c r="D14" s="31" t="s">
        <v>40</v>
      </c>
      <c r="E14" s="31"/>
      <c r="F14" s="31"/>
      <c r="G14" s="31"/>
      <c r="H14" s="31"/>
      <c r="I14" s="31"/>
      <c r="J14" s="4">
        <v>76</v>
      </c>
      <c r="K14" s="4">
        <v>85</v>
      </c>
      <c r="L14" s="4">
        <v>83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48.8</v>
      </c>
    </row>
    <row r="15" spans="2:18" x14ac:dyDescent="0.35">
      <c r="B15" s="6">
        <f t="shared" si="1"/>
        <v>7</v>
      </c>
      <c r="C15" s="3" t="s">
        <v>41</v>
      </c>
      <c r="D15" s="31" t="s">
        <v>42</v>
      </c>
      <c r="E15" s="31"/>
      <c r="F15" s="31"/>
      <c r="G15" s="31"/>
      <c r="H15" s="31"/>
      <c r="I15" s="31"/>
      <c r="J15" s="4">
        <v>70</v>
      </c>
      <c r="K15" s="4">
        <v>82</v>
      </c>
      <c r="L15" s="4">
        <v>79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46.2</v>
      </c>
    </row>
    <row r="16" spans="2:18" x14ac:dyDescent="0.35">
      <c r="B16" s="6">
        <f t="shared" si="1"/>
        <v>8</v>
      </c>
      <c r="C16" s="3" t="s">
        <v>43</v>
      </c>
      <c r="D16" s="31" t="s">
        <v>44</v>
      </c>
      <c r="E16" s="31"/>
      <c r="F16" s="31"/>
      <c r="G16" s="31"/>
      <c r="H16" s="31"/>
      <c r="I16" s="31"/>
      <c r="J16" s="4">
        <v>80</v>
      </c>
      <c r="K16" s="4">
        <v>85</v>
      </c>
      <c r="L16" s="4">
        <v>77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48.4</v>
      </c>
    </row>
    <row r="17" spans="2:17" x14ac:dyDescent="0.35">
      <c r="B17" s="6">
        <f t="shared" si="1"/>
        <v>9</v>
      </c>
      <c r="C17" s="3" t="s">
        <v>47</v>
      </c>
      <c r="D17" s="31" t="s">
        <v>48</v>
      </c>
      <c r="E17" s="31"/>
      <c r="F17" s="31"/>
      <c r="G17" s="31"/>
      <c r="H17" s="31"/>
      <c r="I17" s="31"/>
      <c r="J17" s="4">
        <v>80</v>
      </c>
      <c r="K17" s="4">
        <v>85</v>
      </c>
      <c r="L17" s="4">
        <v>77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48.4</v>
      </c>
    </row>
    <row r="18" spans="2:17" x14ac:dyDescent="0.35">
      <c r="B18" s="6">
        <f t="shared" si="1"/>
        <v>10</v>
      </c>
      <c r="C18" s="3" t="s">
        <v>49</v>
      </c>
      <c r="D18" s="31" t="s">
        <v>214</v>
      </c>
      <c r="E18" s="31"/>
      <c r="F18" s="31"/>
      <c r="G18" s="31"/>
      <c r="H18" s="31"/>
      <c r="I18" s="31"/>
      <c r="J18" s="4">
        <v>76</v>
      </c>
      <c r="K18" s="4">
        <v>90</v>
      </c>
      <c r="L18" s="4">
        <v>82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49.6</v>
      </c>
    </row>
    <row r="19" spans="2:17" x14ac:dyDescent="0.35">
      <c r="B19" s="6">
        <f t="shared" si="1"/>
        <v>11</v>
      </c>
      <c r="C19" s="3" t="s">
        <v>50</v>
      </c>
      <c r="D19" s="31" t="s">
        <v>51</v>
      </c>
      <c r="E19" s="31"/>
      <c r="F19" s="31"/>
      <c r="G19" s="31"/>
      <c r="H19" s="31"/>
      <c r="I19" s="31"/>
      <c r="J19" s="4">
        <v>81</v>
      </c>
      <c r="K19" s="4">
        <v>88</v>
      </c>
      <c r="L19" s="4">
        <v>89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51.6</v>
      </c>
    </row>
    <row r="20" spans="2:17" x14ac:dyDescent="0.35">
      <c r="B20" s="6">
        <f t="shared" si="1"/>
        <v>12</v>
      </c>
      <c r="C20" s="3" t="s">
        <v>52</v>
      </c>
      <c r="D20" s="31" t="s">
        <v>53</v>
      </c>
      <c r="E20" s="31"/>
      <c r="F20" s="31"/>
      <c r="G20" s="31"/>
      <c r="H20" s="31"/>
      <c r="I20" s="31"/>
      <c r="J20" s="4">
        <v>85</v>
      </c>
      <c r="K20" s="4">
        <v>88</v>
      </c>
      <c r="L20" s="4">
        <v>94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53.4</v>
      </c>
    </row>
    <row r="21" spans="2:17" x14ac:dyDescent="0.35">
      <c r="B21" s="6">
        <f t="shared" si="1"/>
        <v>13</v>
      </c>
      <c r="C21" s="3" t="s">
        <v>54</v>
      </c>
      <c r="D21" s="31" t="s">
        <v>55</v>
      </c>
      <c r="E21" s="31"/>
      <c r="F21" s="31"/>
      <c r="G21" s="31"/>
      <c r="H21" s="31"/>
      <c r="I21" s="31"/>
      <c r="J21" s="4">
        <v>79</v>
      </c>
      <c r="K21" s="4">
        <v>86</v>
      </c>
      <c r="L21" s="4">
        <v>97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52.4</v>
      </c>
    </row>
    <row r="22" spans="2:17" x14ac:dyDescent="0.35">
      <c r="B22" s="6">
        <f t="shared" si="1"/>
        <v>14</v>
      </c>
      <c r="C22" s="3" t="s">
        <v>56</v>
      </c>
      <c r="D22" s="31" t="s">
        <v>57</v>
      </c>
      <c r="E22" s="31"/>
      <c r="F22" s="31"/>
      <c r="G22" s="31"/>
      <c r="H22" s="31"/>
      <c r="I22" s="31"/>
      <c r="J22" s="4">
        <v>80</v>
      </c>
      <c r="K22" s="4">
        <v>85</v>
      </c>
      <c r="L22" s="4">
        <v>78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48.6</v>
      </c>
    </row>
    <row r="23" spans="2:17" x14ac:dyDescent="0.35">
      <c r="B23" s="6">
        <f t="shared" si="1"/>
        <v>15</v>
      </c>
      <c r="C23" s="3" t="s">
        <v>58</v>
      </c>
      <c r="D23" s="31" t="s">
        <v>59</v>
      </c>
      <c r="E23" s="31"/>
      <c r="F23" s="31"/>
      <c r="G23" s="31"/>
      <c r="H23" s="31"/>
      <c r="I23" s="31"/>
      <c r="J23" s="4">
        <v>82</v>
      </c>
      <c r="K23" s="4">
        <v>93</v>
      </c>
      <c r="L23" s="4">
        <v>89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52.8</v>
      </c>
    </row>
    <row r="24" spans="2:17" x14ac:dyDescent="0.35">
      <c r="B24" s="6">
        <f t="shared" si="1"/>
        <v>16</v>
      </c>
      <c r="C24" s="3" t="s">
        <v>60</v>
      </c>
      <c r="D24" s="31" t="s">
        <v>61</v>
      </c>
      <c r="E24" s="31"/>
      <c r="F24" s="31"/>
      <c r="G24" s="31"/>
      <c r="H24" s="31"/>
      <c r="I24" s="31"/>
      <c r="J24" s="4">
        <v>75</v>
      </c>
      <c r="K24" s="4">
        <v>82</v>
      </c>
      <c r="L24" s="4">
        <v>76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46.6</v>
      </c>
    </row>
    <row r="25" spans="2:17" x14ac:dyDescent="0.35">
      <c r="B25" s="6">
        <f t="shared" si="1"/>
        <v>17</v>
      </c>
      <c r="C25" s="3" t="s">
        <v>62</v>
      </c>
      <c r="D25" s="31" t="s">
        <v>63</v>
      </c>
      <c r="E25" s="31"/>
      <c r="F25" s="31"/>
      <c r="G25" s="31"/>
      <c r="H25" s="31"/>
      <c r="I25" s="31"/>
      <c r="J25" s="4">
        <v>70</v>
      </c>
      <c r="K25" s="4">
        <v>86</v>
      </c>
      <c r="L25" s="4">
        <v>76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46.4</v>
      </c>
    </row>
    <row r="26" spans="2:17" x14ac:dyDescent="0.35">
      <c r="B26" s="6">
        <f t="shared" si="1"/>
        <v>18</v>
      </c>
      <c r="C26" s="4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0"/>
    </row>
    <row r="27" spans="2:17" x14ac:dyDescent="0.35">
      <c r="B27" s="6">
        <f t="shared" si="1"/>
        <v>19</v>
      </c>
      <c r="C27" s="4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1"/>
        <v>20</v>
      </c>
      <c r="C28" s="4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4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27"/>
      <c r="E30" s="27"/>
      <c r="F30" s="27"/>
      <c r="G30" s="27"/>
      <c r="H30" s="27"/>
      <c r="I30" s="27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27"/>
      <c r="E31" s="27"/>
      <c r="F31" s="27"/>
      <c r="G31" s="27"/>
      <c r="H31" s="27"/>
      <c r="I31" s="27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27"/>
      <c r="E32" s="27"/>
      <c r="F32" s="27"/>
      <c r="G32" s="27"/>
      <c r="H32" s="27"/>
      <c r="I32" s="27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27"/>
      <c r="E33" s="27"/>
      <c r="F33" s="27"/>
      <c r="G33" s="27"/>
      <c r="H33" s="27"/>
      <c r="I33" s="27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27"/>
      <c r="E34" s="27"/>
      <c r="F34" s="27"/>
      <c r="G34" s="27"/>
      <c r="H34" s="27"/>
      <c r="I34" s="27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27"/>
      <c r="E35" s="27"/>
      <c r="F35" s="27"/>
      <c r="G35" s="27"/>
      <c r="H35" s="27"/>
      <c r="I35" s="27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27"/>
      <c r="E36" s="27"/>
      <c r="F36" s="27"/>
      <c r="G36" s="27"/>
      <c r="H36" s="27"/>
      <c r="I36" s="27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27"/>
      <c r="E38" s="27"/>
      <c r="F38" s="27"/>
      <c r="G38" s="27"/>
      <c r="H38" s="27"/>
      <c r="I38" s="27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27"/>
      <c r="E40" s="27"/>
      <c r="F40" s="27"/>
      <c r="G40" s="27"/>
      <c r="H40" s="27"/>
      <c r="I40" s="27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27"/>
      <c r="E43" s="27"/>
      <c r="F43" s="27"/>
      <c r="G43" s="27"/>
      <c r="H43" s="27"/>
      <c r="I43" s="27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9"/>
      <c r="D54" s="19"/>
      <c r="E54" s="1"/>
      <c r="H54" s="20" t="s">
        <v>19</v>
      </c>
      <c r="I54" s="20"/>
      <c r="J54" s="11">
        <f>COUNTIF(J9:J53,"&gt;=70")</f>
        <v>17</v>
      </c>
      <c r="K54" s="11">
        <f t="shared" ref="K54:P54" si="2">COUNTIF(K9:K53,"&gt;=70")</f>
        <v>17</v>
      </c>
      <c r="L54" s="11">
        <f t="shared" si="2"/>
        <v>17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19"/>
      <c r="D55" s="19"/>
      <c r="E55" s="8"/>
      <c r="H55" s="21" t="s">
        <v>20</v>
      </c>
      <c r="I55" s="21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17</v>
      </c>
      <c r="N55" s="12">
        <f t="shared" si="4"/>
        <v>17</v>
      </c>
      <c r="O55" s="12">
        <f t="shared" si="4"/>
        <v>17</v>
      </c>
      <c r="P55" s="12">
        <f t="shared" si="4"/>
        <v>17</v>
      </c>
      <c r="Q55" s="12">
        <f t="shared" si="4"/>
        <v>17</v>
      </c>
    </row>
    <row r="56" spans="2:17" x14ac:dyDescent="0.35">
      <c r="C56" s="19"/>
      <c r="D56" s="19"/>
      <c r="E56" s="19"/>
      <c r="H56" s="21" t="s">
        <v>21</v>
      </c>
      <c r="I56" s="21"/>
      <c r="J56" s="12">
        <f>COUNT(J9:J53)</f>
        <v>17</v>
      </c>
      <c r="K56" s="12">
        <f t="shared" ref="K56:Q56" si="5">COUNT(K9:K53)</f>
        <v>17</v>
      </c>
      <c r="L56" s="12">
        <f t="shared" si="5"/>
        <v>17</v>
      </c>
      <c r="M56" s="12">
        <f t="shared" si="5"/>
        <v>17</v>
      </c>
      <c r="N56" s="12">
        <f t="shared" si="5"/>
        <v>17</v>
      </c>
      <c r="O56" s="12">
        <f t="shared" si="5"/>
        <v>17</v>
      </c>
      <c r="P56" s="12">
        <f t="shared" si="5"/>
        <v>17</v>
      </c>
      <c r="Q56" s="12">
        <f t="shared" si="5"/>
        <v>17</v>
      </c>
    </row>
    <row r="57" spans="2:17" x14ac:dyDescent="0.35">
      <c r="C57" s="19"/>
      <c r="D57" s="19"/>
      <c r="E57" s="1"/>
      <c r="H57" s="22" t="s">
        <v>16</v>
      </c>
      <c r="I57" s="22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19"/>
      <c r="D58" s="19"/>
      <c r="E58" s="1"/>
      <c r="H58" s="22" t="s">
        <v>17</v>
      </c>
      <c r="I58" s="22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19"/>
      <c r="D59" s="19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D9:I9"/>
    <mergeCell ref="D10:I10"/>
    <mergeCell ref="D11:I11"/>
    <mergeCell ref="D12:I12"/>
    <mergeCell ref="D13:I13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8:I8"/>
    <mergeCell ref="B2:P2"/>
    <mergeCell ref="C3:P3"/>
    <mergeCell ref="D4:G4"/>
    <mergeCell ref="J4:K4"/>
    <mergeCell ref="N4:O4"/>
    <mergeCell ref="D6:G6"/>
    <mergeCell ref="I6:J6"/>
    <mergeCell ref="K6:O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16EB2-AC1D-4287-B32A-B18F541DDE03}">
  <dimension ref="B2:R62"/>
  <sheetViews>
    <sheetView topLeftCell="C3" workbookViewId="0">
      <selection activeCell="N5" sqref="N5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5">
      <c r="C3" s="18" t="s">
        <v>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"/>
      <c r="R3" s="1"/>
    </row>
    <row r="4" spans="2:18" x14ac:dyDescent="0.35">
      <c r="C4" t="s">
        <v>0</v>
      </c>
      <c r="D4" s="23" t="s">
        <v>217</v>
      </c>
      <c r="E4" s="23"/>
      <c r="F4" s="23"/>
      <c r="G4" s="23"/>
      <c r="I4" t="s">
        <v>1</v>
      </c>
      <c r="J4" s="24" t="s">
        <v>220</v>
      </c>
      <c r="K4" s="24"/>
      <c r="M4" t="s">
        <v>2</v>
      </c>
      <c r="N4" s="25">
        <v>45259</v>
      </c>
      <c r="O4" s="25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4" t="s">
        <v>65</v>
      </c>
      <c r="E6" s="24"/>
      <c r="F6" s="24"/>
      <c r="G6" s="24"/>
      <c r="I6" s="19" t="s">
        <v>22</v>
      </c>
      <c r="J6" s="19"/>
      <c r="K6" s="24" t="s">
        <v>25</v>
      </c>
      <c r="L6" s="24"/>
      <c r="M6" s="24"/>
      <c r="N6" s="24"/>
      <c r="O6" s="24"/>
    </row>
    <row r="7" spans="2:18" ht="11.25" customHeight="1" x14ac:dyDescent="0.35"/>
    <row r="8" spans="2:18" x14ac:dyDescent="0.35">
      <c r="B8" s="3" t="s">
        <v>4</v>
      </c>
      <c r="C8" s="4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4.5" customHeight="1" x14ac:dyDescent="0.35">
      <c r="B9" s="6">
        <v>1</v>
      </c>
      <c r="C9" s="3" t="s">
        <v>201</v>
      </c>
      <c r="D9" s="31" t="s">
        <v>202</v>
      </c>
      <c r="E9" s="31"/>
      <c r="F9" s="31"/>
      <c r="G9" s="31"/>
      <c r="H9" s="31"/>
      <c r="I9" s="31"/>
      <c r="J9" s="4">
        <v>87</v>
      </c>
      <c r="K9" s="4">
        <v>91</v>
      </c>
      <c r="L9" s="4">
        <v>89</v>
      </c>
      <c r="M9" s="4">
        <v>0</v>
      </c>
      <c r="N9" s="4">
        <v>0</v>
      </c>
      <c r="O9" s="4">
        <v>0</v>
      </c>
      <c r="P9" s="4">
        <v>0</v>
      </c>
      <c r="Q9" s="10">
        <f>SUM(J9:P9)/5</f>
        <v>53.4</v>
      </c>
    </row>
    <row r="10" spans="2:18" ht="17.5" customHeight="1" x14ac:dyDescent="0.35">
      <c r="B10" s="6">
        <f>B9+1</f>
        <v>2</v>
      </c>
      <c r="C10" s="3" t="s">
        <v>32</v>
      </c>
      <c r="D10" s="31" t="s">
        <v>33</v>
      </c>
      <c r="E10" s="31"/>
      <c r="F10" s="31"/>
      <c r="G10" s="31"/>
      <c r="H10" s="31"/>
      <c r="I10" s="31"/>
      <c r="J10" s="4">
        <v>85</v>
      </c>
      <c r="K10" s="4">
        <v>87</v>
      </c>
      <c r="L10" s="4">
        <v>94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0" si="0">SUM(J10:P10)/5</f>
        <v>53.2</v>
      </c>
    </row>
    <row r="11" spans="2:18" x14ac:dyDescent="0.35">
      <c r="B11" s="6">
        <f t="shared" ref="B11:B53" si="1">B10+1</f>
        <v>3</v>
      </c>
      <c r="C11" s="3" t="s">
        <v>35</v>
      </c>
      <c r="D11" s="31" t="s">
        <v>36</v>
      </c>
      <c r="E11" s="31"/>
      <c r="F11" s="31"/>
      <c r="G11" s="31"/>
      <c r="H11" s="31"/>
      <c r="I11" s="31"/>
      <c r="J11" s="4">
        <v>85</v>
      </c>
      <c r="K11" s="4">
        <v>95</v>
      </c>
      <c r="L11" s="4">
        <v>95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55</v>
      </c>
    </row>
    <row r="12" spans="2:18" x14ac:dyDescent="0.35">
      <c r="B12" s="6">
        <f t="shared" si="1"/>
        <v>4</v>
      </c>
      <c r="C12" s="3" t="s">
        <v>215</v>
      </c>
      <c r="D12" s="31" t="s">
        <v>216</v>
      </c>
      <c r="E12" s="31"/>
      <c r="F12" s="31"/>
      <c r="G12" s="31"/>
      <c r="H12" s="31"/>
      <c r="I12" s="31"/>
      <c r="J12" s="4">
        <v>87</v>
      </c>
      <c r="K12" s="17">
        <v>0</v>
      </c>
      <c r="L12" s="4">
        <v>76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32.6</v>
      </c>
    </row>
    <row r="13" spans="2:18" x14ac:dyDescent="0.35">
      <c r="B13" s="6">
        <f t="shared" si="1"/>
        <v>5</v>
      </c>
      <c r="C13" s="3" t="s">
        <v>203</v>
      </c>
      <c r="D13" s="31" t="s">
        <v>204</v>
      </c>
      <c r="E13" s="31"/>
      <c r="F13" s="31"/>
      <c r="G13" s="31"/>
      <c r="H13" s="31"/>
      <c r="I13" s="31"/>
      <c r="J13" s="4">
        <v>86</v>
      </c>
      <c r="K13" s="4">
        <v>82</v>
      </c>
      <c r="L13" s="4">
        <v>85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50.6</v>
      </c>
    </row>
    <row r="14" spans="2:18" x14ac:dyDescent="0.35">
      <c r="B14" s="6">
        <f t="shared" si="1"/>
        <v>6</v>
      </c>
      <c r="C14" s="3" t="s">
        <v>43</v>
      </c>
      <c r="D14" s="31" t="s">
        <v>44</v>
      </c>
      <c r="E14" s="31"/>
      <c r="F14" s="31"/>
      <c r="G14" s="31"/>
      <c r="H14" s="31"/>
      <c r="I14" s="31"/>
      <c r="J14" s="4">
        <v>87</v>
      </c>
      <c r="K14" s="4">
        <v>84</v>
      </c>
      <c r="L14" s="4">
        <v>87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51.6</v>
      </c>
    </row>
    <row r="15" spans="2:18" x14ac:dyDescent="0.35">
      <c r="B15" s="6">
        <f t="shared" si="1"/>
        <v>7</v>
      </c>
      <c r="C15" s="3" t="s">
        <v>45</v>
      </c>
      <c r="D15" s="31" t="s">
        <v>46</v>
      </c>
      <c r="E15" s="31"/>
      <c r="F15" s="31"/>
      <c r="G15" s="31"/>
      <c r="H15" s="31"/>
      <c r="I15" s="31"/>
      <c r="J15" s="4">
        <v>86</v>
      </c>
      <c r="K15" s="17">
        <v>0</v>
      </c>
      <c r="L15" s="17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17.2</v>
      </c>
    </row>
    <row r="16" spans="2:18" x14ac:dyDescent="0.35">
      <c r="B16" s="6">
        <f t="shared" si="1"/>
        <v>8</v>
      </c>
      <c r="C16" s="3" t="s">
        <v>47</v>
      </c>
      <c r="D16" s="31" t="s">
        <v>48</v>
      </c>
      <c r="E16" s="31"/>
      <c r="F16" s="31"/>
      <c r="G16" s="31"/>
      <c r="H16" s="31"/>
      <c r="I16" s="31"/>
      <c r="J16" s="4">
        <v>87</v>
      </c>
      <c r="K16" s="4">
        <v>82</v>
      </c>
      <c r="L16" s="4">
        <v>87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51.2</v>
      </c>
    </row>
    <row r="17" spans="2:17" x14ac:dyDescent="0.35">
      <c r="B17" s="6">
        <f t="shared" si="1"/>
        <v>9</v>
      </c>
      <c r="C17" s="3" t="s">
        <v>50</v>
      </c>
      <c r="D17" s="31" t="s">
        <v>51</v>
      </c>
      <c r="E17" s="31"/>
      <c r="F17" s="31"/>
      <c r="G17" s="31"/>
      <c r="H17" s="31"/>
      <c r="I17" s="31"/>
      <c r="J17" s="4">
        <v>80</v>
      </c>
      <c r="K17" s="4">
        <v>87</v>
      </c>
      <c r="L17" s="4">
        <v>91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51.6</v>
      </c>
    </row>
    <row r="18" spans="2:17" x14ac:dyDescent="0.35">
      <c r="B18" s="6">
        <f t="shared" si="1"/>
        <v>10</v>
      </c>
      <c r="C18" s="3" t="s">
        <v>52</v>
      </c>
      <c r="D18" s="31" t="s">
        <v>53</v>
      </c>
      <c r="E18" s="31"/>
      <c r="F18" s="31"/>
      <c r="G18" s="31"/>
      <c r="H18" s="31"/>
      <c r="I18" s="31"/>
      <c r="J18" s="4">
        <v>85</v>
      </c>
      <c r="K18" s="4">
        <v>89</v>
      </c>
      <c r="L18" s="4">
        <v>94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53.6</v>
      </c>
    </row>
    <row r="19" spans="2:17" x14ac:dyDescent="0.35">
      <c r="B19" s="6">
        <f t="shared" si="1"/>
        <v>11</v>
      </c>
      <c r="C19" s="3" t="s">
        <v>58</v>
      </c>
      <c r="D19" s="31" t="s">
        <v>59</v>
      </c>
      <c r="E19" s="31"/>
      <c r="F19" s="31"/>
      <c r="G19" s="31"/>
      <c r="H19" s="31"/>
      <c r="I19" s="31"/>
      <c r="J19" s="4">
        <v>81</v>
      </c>
      <c r="K19" s="4">
        <v>86</v>
      </c>
      <c r="L19" s="4">
        <v>91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51.6</v>
      </c>
    </row>
    <row r="20" spans="2:17" x14ac:dyDescent="0.35">
      <c r="B20" s="6">
        <f t="shared" si="1"/>
        <v>12</v>
      </c>
      <c r="C20" s="3" t="s">
        <v>62</v>
      </c>
      <c r="D20" s="31" t="s">
        <v>63</v>
      </c>
      <c r="E20" s="31"/>
      <c r="F20" s="31"/>
      <c r="G20" s="31"/>
      <c r="H20" s="31"/>
      <c r="I20" s="31"/>
      <c r="J20" s="4">
        <v>86</v>
      </c>
      <c r="K20" s="4">
        <v>83</v>
      </c>
      <c r="L20" s="4">
        <v>84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50.6</v>
      </c>
    </row>
    <row r="21" spans="2:17" x14ac:dyDescent="0.35">
      <c r="B21" s="6">
        <f t="shared" si="1"/>
        <v>13</v>
      </c>
      <c r="C21" s="3"/>
      <c r="D21" s="31"/>
      <c r="E21" s="31"/>
      <c r="F21" s="31"/>
      <c r="G21" s="31"/>
      <c r="H21" s="31"/>
      <c r="I21" s="31"/>
      <c r="J21" s="4"/>
      <c r="K21" s="4"/>
      <c r="L21" s="4"/>
      <c r="M21" s="4"/>
      <c r="N21" s="4"/>
      <c r="O21" s="4"/>
      <c r="P21" s="4"/>
      <c r="Q21" s="10"/>
    </row>
    <row r="22" spans="2:17" x14ac:dyDescent="0.35">
      <c r="B22" s="6">
        <f t="shared" si="1"/>
        <v>14</v>
      </c>
      <c r="C22" s="3"/>
      <c r="D22" s="31"/>
      <c r="E22" s="31"/>
      <c r="F22" s="31"/>
      <c r="G22" s="31"/>
      <c r="H22" s="31"/>
      <c r="I22" s="31"/>
      <c r="J22" s="4"/>
      <c r="K22" s="4"/>
      <c r="L22" s="4"/>
      <c r="M22" s="4"/>
      <c r="N22" s="4"/>
      <c r="O22" s="4"/>
      <c r="P22" s="4"/>
      <c r="Q22" s="10"/>
    </row>
    <row r="23" spans="2:17" x14ac:dyDescent="0.35">
      <c r="B23" s="6">
        <f t="shared" si="1"/>
        <v>15</v>
      </c>
      <c r="C23" s="3"/>
      <c r="D23" s="31"/>
      <c r="E23" s="31"/>
      <c r="F23" s="31"/>
      <c r="G23" s="31"/>
      <c r="H23" s="31"/>
      <c r="I23" s="31"/>
      <c r="J23" s="4"/>
      <c r="K23" s="4"/>
      <c r="L23" s="4"/>
      <c r="M23" s="4"/>
      <c r="N23" s="4"/>
      <c r="O23" s="4"/>
      <c r="P23" s="4"/>
      <c r="Q23" s="10"/>
    </row>
    <row r="24" spans="2:17" x14ac:dyDescent="0.35">
      <c r="B24" s="6">
        <f t="shared" si="1"/>
        <v>16</v>
      </c>
      <c r="C24" s="3"/>
      <c r="D24" s="31"/>
      <c r="E24" s="31"/>
      <c r="F24" s="31"/>
      <c r="G24" s="31"/>
      <c r="H24" s="31"/>
      <c r="I24" s="31"/>
      <c r="J24" s="4"/>
      <c r="K24" s="4"/>
      <c r="L24" s="4"/>
      <c r="M24" s="4"/>
      <c r="N24" s="4"/>
      <c r="O24" s="4"/>
      <c r="P24" s="4"/>
      <c r="Q24" s="10"/>
    </row>
    <row r="25" spans="2:17" x14ac:dyDescent="0.35">
      <c r="B25" s="6">
        <f t="shared" si="1"/>
        <v>17</v>
      </c>
      <c r="C25" s="3"/>
      <c r="D25" s="31"/>
      <c r="E25" s="31"/>
      <c r="F25" s="31"/>
      <c r="G25" s="31"/>
      <c r="H25" s="31"/>
      <c r="I25" s="31"/>
      <c r="J25" s="4"/>
      <c r="K25" s="4"/>
      <c r="L25" s="4"/>
      <c r="M25" s="4"/>
      <c r="N25" s="4"/>
      <c r="O25" s="4"/>
      <c r="P25" s="4"/>
      <c r="Q25" s="10"/>
    </row>
    <row r="26" spans="2:17" x14ac:dyDescent="0.35">
      <c r="B26" s="6">
        <f t="shared" si="1"/>
        <v>18</v>
      </c>
      <c r="C26" s="4"/>
      <c r="D26" s="31"/>
      <c r="E26" s="31"/>
      <c r="F26" s="31"/>
      <c r="G26" s="31"/>
      <c r="H26" s="31"/>
      <c r="I26" s="31"/>
      <c r="J26" s="4"/>
      <c r="K26" s="4"/>
      <c r="L26" s="4"/>
      <c r="M26" s="4"/>
      <c r="N26" s="4"/>
      <c r="O26" s="4"/>
      <c r="P26" s="4"/>
      <c r="Q26" s="10"/>
    </row>
    <row r="27" spans="2:17" x14ac:dyDescent="0.35">
      <c r="B27" s="6">
        <f t="shared" si="1"/>
        <v>19</v>
      </c>
      <c r="C27" s="4"/>
      <c r="D27" s="31"/>
      <c r="E27" s="31"/>
      <c r="F27" s="31"/>
      <c r="G27" s="31"/>
      <c r="H27" s="31"/>
      <c r="I27" s="31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1"/>
        <v>20</v>
      </c>
      <c r="C28" s="4"/>
      <c r="D28" s="31"/>
      <c r="E28" s="31"/>
      <c r="F28" s="31"/>
      <c r="G28" s="31"/>
      <c r="H28" s="31"/>
      <c r="I28" s="31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1"/>
        <v>21</v>
      </c>
      <c r="C29" s="4"/>
      <c r="D29" s="31"/>
      <c r="E29" s="31"/>
      <c r="F29" s="31"/>
      <c r="G29" s="31"/>
      <c r="H29" s="31"/>
      <c r="I29" s="31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1"/>
        <v>22</v>
      </c>
      <c r="C30" s="6"/>
      <c r="D30" s="27"/>
      <c r="E30" s="27"/>
      <c r="F30" s="27"/>
      <c r="G30" s="27"/>
      <c r="H30" s="27"/>
      <c r="I30" s="27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1"/>
        <v>23</v>
      </c>
      <c r="C31" s="6"/>
      <c r="D31" s="27"/>
      <c r="E31" s="27"/>
      <c r="F31" s="27"/>
      <c r="G31" s="27"/>
      <c r="H31" s="27"/>
      <c r="I31" s="27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1"/>
        <v>24</v>
      </c>
      <c r="C32" s="6"/>
      <c r="D32" s="27"/>
      <c r="E32" s="27"/>
      <c r="F32" s="27"/>
      <c r="G32" s="27"/>
      <c r="H32" s="27"/>
      <c r="I32" s="27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1"/>
        <v>25</v>
      </c>
      <c r="C33" s="6"/>
      <c r="D33" s="27"/>
      <c r="E33" s="27"/>
      <c r="F33" s="27"/>
      <c r="G33" s="27"/>
      <c r="H33" s="27"/>
      <c r="I33" s="27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1"/>
        <v>26</v>
      </c>
      <c r="C34" s="6"/>
      <c r="D34" s="27"/>
      <c r="E34" s="27"/>
      <c r="F34" s="27"/>
      <c r="G34" s="27"/>
      <c r="H34" s="27"/>
      <c r="I34" s="27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1"/>
        <v>27</v>
      </c>
      <c r="C35" s="6"/>
      <c r="D35" s="27"/>
      <c r="E35" s="27"/>
      <c r="F35" s="27"/>
      <c r="G35" s="27"/>
      <c r="H35" s="27"/>
      <c r="I35" s="27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1"/>
        <v>28</v>
      </c>
      <c r="C36" s="6"/>
      <c r="D36" s="27"/>
      <c r="E36" s="27"/>
      <c r="F36" s="27"/>
      <c r="G36" s="27"/>
      <c r="H36" s="27"/>
      <c r="I36" s="27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1"/>
        <v>29</v>
      </c>
      <c r="C37" s="6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1"/>
        <v>30</v>
      </c>
      <c r="C38" s="6"/>
      <c r="D38" s="27"/>
      <c r="E38" s="27"/>
      <c r="F38" s="27"/>
      <c r="G38" s="27"/>
      <c r="H38" s="27"/>
      <c r="I38" s="27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1"/>
        <v>31</v>
      </c>
      <c r="C39" s="6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1"/>
        <v>32</v>
      </c>
      <c r="C40" s="6"/>
      <c r="D40" s="27"/>
      <c r="E40" s="27"/>
      <c r="F40" s="27"/>
      <c r="G40" s="27"/>
      <c r="H40" s="27"/>
      <c r="I40" s="27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1"/>
        <v>33</v>
      </c>
      <c r="C41" s="6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1"/>
        <v>34</v>
      </c>
      <c r="C42" s="6"/>
      <c r="D42" s="27"/>
      <c r="E42" s="27"/>
      <c r="F42" s="27"/>
      <c r="G42" s="27"/>
      <c r="H42" s="27"/>
      <c r="I42" s="27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1"/>
        <v>35</v>
      </c>
      <c r="C43" s="6"/>
      <c r="D43" s="27"/>
      <c r="E43" s="27"/>
      <c r="F43" s="27"/>
      <c r="G43" s="27"/>
      <c r="H43" s="27"/>
      <c r="I43" s="27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1"/>
        <v>36</v>
      </c>
      <c r="C44" s="6"/>
      <c r="D44" s="27"/>
      <c r="E44" s="27"/>
      <c r="F44" s="27"/>
      <c r="G44" s="27"/>
      <c r="H44" s="27"/>
      <c r="I44" s="27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1"/>
        <v>37</v>
      </c>
      <c r="C45" s="7"/>
      <c r="D45" s="27"/>
      <c r="E45" s="27"/>
      <c r="F45" s="27"/>
      <c r="G45" s="27"/>
      <c r="H45" s="27"/>
      <c r="I45" s="27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1"/>
        <v>38</v>
      </c>
      <c r="C46" s="7"/>
      <c r="D46" s="27"/>
      <c r="E46" s="27"/>
      <c r="F46" s="27"/>
      <c r="G46" s="27"/>
      <c r="H46" s="27"/>
      <c r="I46" s="27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1"/>
        <v>39</v>
      </c>
      <c r="C47" s="7"/>
      <c r="D47" s="27"/>
      <c r="E47" s="27"/>
      <c r="F47" s="27"/>
      <c r="G47" s="27"/>
      <c r="H47" s="27"/>
      <c r="I47" s="27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1"/>
        <v>40</v>
      </c>
      <c r="C48" s="7"/>
      <c r="D48" s="27"/>
      <c r="E48" s="27"/>
      <c r="F48" s="27"/>
      <c r="G48" s="27"/>
      <c r="H48" s="27"/>
      <c r="I48" s="27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1"/>
        <v>41</v>
      </c>
      <c r="C49" s="7"/>
      <c r="D49" s="27"/>
      <c r="E49" s="27"/>
      <c r="F49" s="27"/>
      <c r="G49" s="27"/>
      <c r="H49" s="27"/>
      <c r="I49" s="27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1"/>
        <v>42</v>
      </c>
      <c r="C50" s="7"/>
      <c r="D50" s="27"/>
      <c r="E50" s="27"/>
      <c r="F50" s="27"/>
      <c r="G50" s="27"/>
      <c r="H50" s="27"/>
      <c r="I50" s="27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1"/>
        <v>43</v>
      </c>
      <c r="C51" s="7"/>
      <c r="D51" s="27"/>
      <c r="E51" s="27"/>
      <c r="F51" s="27"/>
      <c r="G51" s="27"/>
      <c r="H51" s="27"/>
      <c r="I51" s="27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1"/>
        <v>44</v>
      </c>
      <c r="C52" s="7"/>
      <c r="D52" s="27"/>
      <c r="E52" s="27"/>
      <c r="F52" s="27"/>
      <c r="G52" s="27"/>
      <c r="H52" s="27"/>
      <c r="I52" s="27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1"/>
        <v>45</v>
      </c>
      <c r="C53" s="3"/>
      <c r="D53" s="32"/>
      <c r="E53" s="33"/>
      <c r="F53" s="33"/>
      <c r="G53" s="33"/>
      <c r="H53" s="33"/>
      <c r="I53" s="34"/>
      <c r="J53" s="3"/>
      <c r="K53" s="3"/>
      <c r="L53" s="3"/>
      <c r="M53" s="3"/>
      <c r="N53" s="3"/>
      <c r="O53" s="3"/>
      <c r="P53" s="3"/>
      <c r="Q53" s="10"/>
    </row>
    <row r="54" spans="2:17" x14ac:dyDescent="0.35">
      <c r="C54" s="19"/>
      <c r="D54" s="19"/>
      <c r="E54" s="1"/>
      <c r="H54" s="20" t="s">
        <v>19</v>
      </c>
      <c r="I54" s="20"/>
      <c r="J54" s="11">
        <f>COUNTIF(J9:J53,"&gt;=70")</f>
        <v>12</v>
      </c>
      <c r="K54" s="11">
        <f t="shared" ref="K54:P54" si="2">COUNTIF(K9:K53,"&gt;=70")</f>
        <v>10</v>
      </c>
      <c r="L54" s="11">
        <f t="shared" si="2"/>
        <v>11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5">
      <c r="C55" s="19"/>
      <c r="D55" s="19"/>
      <c r="E55" s="8"/>
      <c r="H55" s="21" t="s">
        <v>20</v>
      </c>
      <c r="I55" s="21"/>
      <c r="J55" s="12">
        <f>COUNTIF(J9:J53,"&lt;70")</f>
        <v>0</v>
      </c>
      <c r="K55" s="12">
        <f t="shared" ref="K55:Q55" si="4">COUNTIF(K9:K53,"&lt;70")</f>
        <v>2</v>
      </c>
      <c r="L55" s="12">
        <f t="shared" si="4"/>
        <v>1</v>
      </c>
      <c r="M55" s="12">
        <f t="shared" si="4"/>
        <v>12</v>
      </c>
      <c r="N55" s="12">
        <f t="shared" si="4"/>
        <v>12</v>
      </c>
      <c r="O55" s="12">
        <f t="shared" si="4"/>
        <v>12</v>
      </c>
      <c r="P55" s="12">
        <f t="shared" si="4"/>
        <v>12</v>
      </c>
      <c r="Q55" s="12">
        <f t="shared" si="4"/>
        <v>12</v>
      </c>
    </row>
    <row r="56" spans="2:17" x14ac:dyDescent="0.35">
      <c r="C56" s="19"/>
      <c r="D56" s="19"/>
      <c r="E56" s="19"/>
      <c r="H56" s="21" t="s">
        <v>21</v>
      </c>
      <c r="I56" s="21"/>
      <c r="J56" s="12">
        <f>COUNT(J9:J53)</f>
        <v>12</v>
      </c>
      <c r="K56" s="12">
        <f t="shared" ref="K56:Q56" si="5">COUNT(K9:K53)</f>
        <v>12</v>
      </c>
      <c r="L56" s="12">
        <f t="shared" si="5"/>
        <v>12</v>
      </c>
      <c r="M56" s="12">
        <f t="shared" si="5"/>
        <v>12</v>
      </c>
      <c r="N56" s="12">
        <f t="shared" si="5"/>
        <v>12</v>
      </c>
      <c r="O56" s="12">
        <f t="shared" si="5"/>
        <v>12</v>
      </c>
      <c r="P56" s="12">
        <f t="shared" si="5"/>
        <v>12</v>
      </c>
      <c r="Q56" s="12">
        <f t="shared" si="5"/>
        <v>12</v>
      </c>
    </row>
    <row r="57" spans="2:17" x14ac:dyDescent="0.35">
      <c r="C57" s="19"/>
      <c r="D57" s="19"/>
      <c r="E57" s="1"/>
      <c r="H57" s="22" t="s">
        <v>16</v>
      </c>
      <c r="I57" s="22"/>
      <c r="J57" s="13">
        <f>J54/J56</f>
        <v>1</v>
      </c>
      <c r="K57" s="14">
        <f t="shared" ref="K57:Q57" si="6">K54/K56</f>
        <v>0.83333333333333337</v>
      </c>
      <c r="L57" s="14">
        <f t="shared" si="6"/>
        <v>0.91666666666666663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5">
      <c r="C58" s="19"/>
      <c r="D58" s="19"/>
      <c r="E58" s="1"/>
      <c r="H58" s="22" t="s">
        <v>17</v>
      </c>
      <c r="I58" s="22"/>
      <c r="J58" s="13">
        <f>J55/J56</f>
        <v>0</v>
      </c>
      <c r="K58" s="13">
        <f t="shared" ref="K58:Q58" si="7">K55/K56</f>
        <v>0.16666666666666666</v>
      </c>
      <c r="L58" s="14">
        <f t="shared" si="7"/>
        <v>8.3333333333333329E-2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5">
      <c r="C59" s="19"/>
      <c r="D59" s="19"/>
      <c r="E59" s="8"/>
    </row>
    <row r="60" spans="2:17" x14ac:dyDescent="0.35">
      <c r="C60" s="1"/>
      <c r="D60" s="1"/>
      <c r="E60" s="8"/>
    </row>
    <row r="61" spans="2:17" x14ac:dyDescent="0.35">
      <c r="J61" s="29"/>
      <c r="K61" s="29"/>
      <c r="L61" s="29"/>
      <c r="M61" s="29"/>
      <c r="N61" s="29"/>
      <c r="O61" s="29"/>
      <c r="P61" s="29"/>
    </row>
    <row r="62" spans="2:17" x14ac:dyDescent="0.3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D9:I9"/>
    <mergeCell ref="D10:I10"/>
    <mergeCell ref="D11:I11"/>
    <mergeCell ref="D12:I12"/>
    <mergeCell ref="D13:I13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8:I8"/>
    <mergeCell ref="B2:P2"/>
    <mergeCell ref="C3:P3"/>
    <mergeCell ref="D4:G4"/>
    <mergeCell ref="J4:K4"/>
    <mergeCell ref="N4:O4"/>
    <mergeCell ref="D6:G6"/>
    <mergeCell ref="I6:J6"/>
    <mergeCell ref="K6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FUNDAMENTOS DE PROGRAMACION</vt:lpstr>
      <vt:lpstr>FUNDAMENTOS DE ING. DE SW 504A</vt:lpstr>
      <vt:lpstr>FUNDAMENTOS DE ING. DE SW 504B</vt:lpstr>
      <vt:lpstr>INGENIERIA DE SOFTWARE</vt:lpstr>
      <vt:lpstr>GESTIÓN DE PROYECTOS DE SW</vt:lpstr>
      <vt:lpstr>DISEÑO IHC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Montserrat Masdefiol S.</cp:lastModifiedBy>
  <cp:lastPrinted>2023-03-23T01:48:01Z</cp:lastPrinted>
  <dcterms:created xsi:type="dcterms:W3CDTF">2023-03-14T19:16:59Z</dcterms:created>
  <dcterms:modified xsi:type="dcterms:W3CDTF">2023-12-01T16:07:16Z</dcterms:modified>
</cp:coreProperties>
</file>