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SGI\4_ENERO_24\"/>
    </mc:Choice>
  </mc:AlternateContent>
  <xr:revisionPtr revIDLastSave="0" documentId="13_ncr:1_{EA560513-603C-4369-B89D-3249A36CF6D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H25" i="4" l="1"/>
  <c r="J25" i="4"/>
  <c r="L25" i="4"/>
  <c r="L23" i="4"/>
  <c r="J23" i="4"/>
  <c r="H23" i="4"/>
  <c r="L21" i="4"/>
  <c r="J21" i="4"/>
  <c r="H21" i="4"/>
  <c r="L19" i="4"/>
  <c r="J19" i="4"/>
  <c r="H19" i="4"/>
  <c r="L17" i="4"/>
  <c r="J17" i="4"/>
  <c r="H17" i="4"/>
  <c r="L15" i="4"/>
  <c r="J15" i="4"/>
  <c r="H15" i="4"/>
  <c r="N26" i="2"/>
  <c r="M26" i="2"/>
  <c r="J26" i="2"/>
  <c r="H26" i="2"/>
  <c r="N26" i="1"/>
  <c r="M26" i="1"/>
  <c r="B35" i="5"/>
  <c r="N26" i="5"/>
  <c r="M26" i="5"/>
  <c r="K26" i="5"/>
  <c r="G26" i="5"/>
  <c r="F26" i="5"/>
  <c r="E26" i="5"/>
  <c r="H26" i="5" s="1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B40" i="4"/>
  <c r="N31" i="4"/>
  <c r="M31" i="4"/>
  <c r="K31" i="4"/>
  <c r="G31" i="4"/>
  <c r="F31" i="4"/>
  <c r="E31" i="4"/>
  <c r="L24" i="4"/>
  <c r="J24" i="4"/>
  <c r="H24" i="4"/>
  <c r="L22" i="4"/>
  <c r="J22" i="4"/>
  <c r="H22" i="4"/>
  <c r="L20" i="4"/>
  <c r="J20" i="4"/>
  <c r="H20" i="4"/>
  <c r="L18" i="4"/>
  <c r="J18" i="4"/>
  <c r="H18" i="4"/>
  <c r="L16" i="4"/>
  <c r="J16" i="4"/>
  <c r="H16" i="4"/>
  <c r="L14" i="4"/>
  <c r="J14" i="4"/>
  <c r="H14" i="4"/>
  <c r="B35" i="3"/>
  <c r="N26" i="3"/>
  <c r="M26" i="3"/>
  <c r="K26" i="3"/>
  <c r="L26" i="3" s="1"/>
  <c r="G26" i="3"/>
  <c r="F26" i="3"/>
  <c r="E26" i="3"/>
  <c r="L19" i="3"/>
  <c r="J19" i="3"/>
  <c r="H19" i="3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B35" i="2"/>
  <c r="K26" i="2"/>
  <c r="G26" i="2"/>
  <c r="F26" i="2"/>
  <c r="E26" i="2"/>
  <c r="I26" i="2" s="1"/>
  <c r="L19" i="2"/>
  <c r="J19" i="2"/>
  <c r="H19" i="2"/>
  <c r="L18" i="2"/>
  <c r="J18" i="2"/>
  <c r="H18" i="2"/>
  <c r="L17" i="2"/>
  <c r="J17" i="2"/>
  <c r="H17" i="2"/>
  <c r="L16" i="2"/>
  <c r="J16" i="2"/>
  <c r="H16" i="2"/>
  <c r="L15" i="2"/>
  <c r="J15" i="2"/>
  <c r="H15" i="2"/>
  <c r="L14" i="2"/>
  <c r="J14" i="2"/>
  <c r="H14" i="2"/>
  <c r="F26" i="1"/>
  <c r="H26" i="1" s="1"/>
  <c r="G26" i="1"/>
  <c r="E26" i="1"/>
  <c r="J18" i="1"/>
  <c r="L18" i="1"/>
  <c r="J19" i="1"/>
  <c r="L19" i="1"/>
  <c r="H18" i="1"/>
  <c r="H19" i="1"/>
  <c r="I31" i="4" l="1"/>
  <c r="J31" i="4" s="1"/>
  <c r="L31" i="4"/>
  <c r="I26" i="3"/>
  <c r="J26" i="3" s="1"/>
  <c r="L26" i="5"/>
  <c r="L26" i="2"/>
  <c r="I26" i="5"/>
  <c r="J26" i="5" s="1"/>
  <c r="H31" i="4"/>
  <c r="H26" i="3"/>
  <c r="J15" i="1"/>
  <c r="J17" i="1"/>
  <c r="J14" i="1"/>
  <c r="H14" i="1"/>
  <c r="H15" i="1"/>
  <c r="L15" i="1"/>
  <c r="H16" i="1"/>
  <c r="J16" i="1"/>
  <c r="L16" i="1"/>
  <c r="H17" i="1"/>
  <c r="L17" i="1"/>
  <c r="K26" i="1"/>
  <c r="I26" i="1" s="1"/>
  <c r="L14" i="1"/>
  <c r="J26" i="1" l="1"/>
  <c r="L26" i="1"/>
  <c r="B35" i="1" l="1"/>
</calcChain>
</file>

<file path=xl/sharedStrings.xml><?xml version="1.0" encoding="utf-8"?>
<sst xmlns="http://schemas.openxmlformats.org/spreadsheetml/2006/main" count="326" uniqueCount="54">
  <si>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</si>
  <si>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</si>
  <si>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</si>
  <si>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</si>
  <si>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</si>
  <si>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</si>
  <si>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</si>
  <si>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</si>
  <si>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</si>
  <si>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</si>
  <si>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</si>
  <si>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</si>
  <si>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</si>
  <si>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</si>
  <si>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</si>
  <si>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</si>
  <si>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</si>
  <si>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</si>
  <si>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</si>
  <si>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</si>
  <si>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</si>
  <si>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</si>
  <si>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</si>
  <si>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</si>
  <si>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</si>
  <si>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</si>
  <si>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</si>
  <si>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</si>
  <si>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</si>
  <si>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</si>
  <si>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FUNDAMENTOS DE PROGRAMACIÓN</t>
  </si>
  <si>
    <t xml:space="preserve"> -</t>
  </si>
  <si>
    <t>ISIC</t>
  </si>
  <si>
    <t>PROFESOR(A):</t>
  </si>
  <si>
    <t>1°</t>
  </si>
  <si>
    <t>M.T.I. MONTSERRAT MASDEFIOL SUÁREZ</t>
  </si>
  <si>
    <t>INGENIERÍA DE SOFTWARE</t>
  </si>
  <si>
    <t>S/E</t>
  </si>
  <si>
    <t>ISC. DIEGO DE JESÚS VELÁZQUEZ LUCHO</t>
  </si>
  <si>
    <t>SEPT. 23 - ENE 24</t>
  </si>
  <si>
    <t>104A</t>
  </si>
  <si>
    <t>FUNDAMENTOS DE INGENIERÍA DE SOFTWARE</t>
  </si>
  <si>
    <t>504A</t>
  </si>
  <si>
    <t>504B</t>
  </si>
  <si>
    <t>GESTIÓN DE PROYECTOS DE SOFTWARE</t>
  </si>
  <si>
    <t>704A</t>
  </si>
  <si>
    <t>DISEÑO IHC</t>
  </si>
  <si>
    <t>T</t>
  </si>
  <si>
    <t>ARRTR</t>
  </si>
  <si>
    <t>704AP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</si>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</sst>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9" fontId="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/>
    </xf>
    <xf numFmtId="9" fontId="1" fillId="3" borderId="17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opLeftCell="A19" zoomScale="70" zoomScaleNormal="70" workbookViewId="0">
      <selection activeCell="P35" sqref="P35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34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21</v>
      </c>
      <c r="C14" s="9" t="s">
        <v>40</v>
      </c>
      <c r="D14" s="9" t="s">
        <v>32</v>
      </c>
      <c r="E14" s="9">
        <v>30</v>
      </c>
      <c r="F14" s="9">
        <v>28</v>
      </c>
      <c r="G14" s="9"/>
      <c r="H14" s="20">
        <f>F14/E14</f>
        <v>0.93333333333333335</v>
      </c>
      <c r="I14" s="21">
        <v>2</v>
      </c>
      <c r="J14" s="20">
        <f t="shared" ref="J14" si="0">I14/E14</f>
        <v>6.6666666666666666E-2</v>
      </c>
      <c r="K14" s="21">
        <v>0</v>
      </c>
      <c r="L14" s="20">
        <f t="shared" ref="L14" si="1">K14/E14</f>
        <v>0</v>
      </c>
      <c r="M14" s="9">
        <v>73</v>
      </c>
      <c r="N14" s="11">
        <v>0.77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21</v>
      </c>
      <c r="C15" s="9" t="s">
        <v>42</v>
      </c>
      <c r="D15" s="9" t="s">
        <v>32</v>
      </c>
      <c r="E15" s="9">
        <v>21</v>
      </c>
      <c r="F15" s="9">
        <v>19</v>
      </c>
      <c r="G15" s="9"/>
      <c r="H15" s="20">
        <f t="shared" ref="H15:H19" si="2">F15/E15</f>
        <v>0.90476190476190477</v>
      </c>
      <c r="I15" s="21">
        <v>2</v>
      </c>
      <c r="J15" s="20">
        <f t="shared" ref="J15:J17" si="3">I15/E15</f>
        <v>9.5238095238095233E-2</v>
      </c>
      <c r="K15" s="21">
        <v>0</v>
      </c>
      <c r="L15" s="20">
        <f t="shared" ref="L15:L17" si="4">K15/E15</f>
        <v>0</v>
      </c>
      <c r="M15" s="9">
        <v>71</v>
      </c>
      <c r="N15" s="11">
        <v>0.62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21</v>
      </c>
      <c r="C16" s="9" t="s">
        <v>43</v>
      </c>
      <c r="D16" s="9" t="s">
        <v>32</v>
      </c>
      <c r="E16" s="9">
        <v>15</v>
      </c>
      <c r="F16" s="9">
        <v>13</v>
      </c>
      <c r="G16" s="9"/>
      <c r="H16" s="20">
        <f t="shared" si="2"/>
        <v>0.8666666666666667</v>
      </c>
      <c r="I16" s="21">
        <v>2</v>
      </c>
      <c r="J16" s="20">
        <f t="shared" si="3"/>
        <v>0.13333333333333333</v>
      </c>
      <c r="K16" s="21">
        <v>0</v>
      </c>
      <c r="L16" s="20">
        <f t="shared" si="4"/>
        <v>0</v>
      </c>
      <c r="M16" s="9">
        <v>66</v>
      </c>
      <c r="N16" s="11">
        <v>0.87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37</v>
      </c>
      <c r="C17" s="9" t="s">
        <v>48</v>
      </c>
      <c r="D17" s="9" t="s">
        <v>32</v>
      </c>
      <c r="E17" s="9">
        <v>6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3"/>
        <v>0</v>
      </c>
      <c r="K17" s="21">
        <v>0</v>
      </c>
      <c r="L17" s="20">
        <f t="shared" si="4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21</v>
      </c>
      <c r="C18" s="9" t="s">
        <v>45</v>
      </c>
      <c r="D18" s="9" t="s">
        <v>32</v>
      </c>
      <c r="E18" s="9">
        <v>17</v>
      </c>
      <c r="F18" s="9">
        <v>17</v>
      </c>
      <c r="G18" s="9"/>
      <c r="H18" s="20">
        <f t="shared" si="2"/>
        <v>1</v>
      </c>
      <c r="I18" s="21">
        <v>0</v>
      </c>
      <c r="J18" s="20">
        <f t="shared" ref="J18:J19" si="5">I18/E18</f>
        <v>0</v>
      </c>
      <c r="K18" s="21">
        <v>0</v>
      </c>
      <c r="L18" s="20">
        <f t="shared" ref="L18:L19" si="6">K18/E18</f>
        <v>0</v>
      </c>
      <c r="M18" s="9">
        <v>79</v>
      </c>
      <c r="N18" s="11">
        <v>0.59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21</v>
      </c>
      <c r="C19" s="9" t="s">
        <v>49</v>
      </c>
      <c r="D19" s="9" t="s">
        <v>32</v>
      </c>
      <c r="E19" s="9">
        <v>12</v>
      </c>
      <c r="F19" s="9">
        <v>12</v>
      </c>
      <c r="G19" s="9"/>
      <c r="H19" s="20">
        <f t="shared" si="2"/>
        <v>1</v>
      </c>
      <c r="I19" s="21">
        <v>0</v>
      </c>
      <c r="J19" s="20">
        <f t="shared" si="5"/>
        <v>0</v>
      </c>
      <c r="K19" s="21">
        <v>0</v>
      </c>
      <c r="L19" s="20">
        <f t="shared" si="6"/>
        <v>0</v>
      </c>
      <c r="M19" s="9">
        <v>85</v>
      </c>
      <c r="N19" s="11">
        <v>0.83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35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7">SUM(F14:F25)</f>
        <v>89</v>
      </c>
      <c r="G26" s="15">
        <f t="shared" si="7"/>
        <v>0</v>
      </c>
      <c r="H26" s="22">
        <f>SUM(F26:G26)/E26</f>
        <v>0.88118811881188119</v>
      </c>
      <c r="I26" s="19">
        <f>(E26-SUM(F26:G26))-K26</f>
        <v>12</v>
      </c>
      <c r="J26" s="22">
        <f>I26/E26</f>
        <v>0.11881188118811881</v>
      </c>
      <c r="K26" s="19">
        <f>SUM(K14:K25)</f>
        <v>0</v>
      </c>
      <c r="L26" s="22">
        <f>K26/E26</f>
        <v>0</v>
      </c>
      <c r="M26" s="19">
        <f>AVERAGE(M14:M25)</f>
        <v>62.333333333333336</v>
      </c>
      <c r="N26" s="23">
        <f>AVERAGE(N14:N25)</f>
        <v>0.6133333333333334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heetProtection selectLockedCells="1" selectUnlockedCells="1"/>
  <mergeCells count="31">
    <mergeCell ref="B35:D35"/>
    <mergeCell ref="G35:J35"/>
    <mergeCell ref="A28:N28"/>
    <mergeCell ref="B31:D31"/>
    <mergeCell ref="G31:J31"/>
    <mergeCell ref="B32:D32"/>
    <mergeCell ref="G32:J32"/>
    <mergeCell ref="A33:B33"/>
    <mergeCell ref="E33:H33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opLeftCell="A7" zoomScale="80" zoomScaleNormal="80" workbookViewId="0">
      <selection activeCell="D17" sqref="D17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>
        <v>2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50</v>
      </c>
      <c r="C14" s="9" t="s">
        <v>40</v>
      </c>
      <c r="D14" s="9" t="s">
        <v>32</v>
      </c>
      <c r="E14" s="9">
        <v>30</v>
      </c>
      <c r="F14" s="9">
        <v>23</v>
      </c>
      <c r="G14" s="9"/>
      <c r="H14" s="20">
        <f>F14/E14</f>
        <v>0.76666666666666672</v>
      </c>
      <c r="I14" s="21">
        <v>7</v>
      </c>
      <c r="J14" s="20">
        <f t="shared" ref="J14:J19" si="0">I14/E14</f>
        <v>0.23333333333333334</v>
      </c>
      <c r="K14" s="21">
        <v>0</v>
      </c>
      <c r="L14" s="20">
        <f t="shared" ref="L14:L19" si="1">K14/E14</f>
        <v>0</v>
      </c>
      <c r="M14" s="9">
        <v>63</v>
      </c>
      <c r="N14" s="11">
        <v>0.77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50</v>
      </c>
      <c r="C15" s="9" t="s">
        <v>42</v>
      </c>
      <c r="D15" s="9" t="s">
        <v>32</v>
      </c>
      <c r="E15" s="9">
        <v>21</v>
      </c>
      <c r="F15" s="9">
        <v>14</v>
      </c>
      <c r="G15" s="9"/>
      <c r="H15" s="20">
        <f t="shared" ref="H15:H19" si="2">F15/E15</f>
        <v>0.66666666666666663</v>
      </c>
      <c r="I15" s="21">
        <v>7</v>
      </c>
      <c r="J15" s="20">
        <f t="shared" si="0"/>
        <v>0.33333333333333331</v>
      </c>
      <c r="K15" s="21">
        <v>0</v>
      </c>
      <c r="L15" s="20">
        <f t="shared" si="1"/>
        <v>0</v>
      </c>
      <c r="M15" s="9">
        <v>55</v>
      </c>
      <c r="N15" s="11">
        <v>0.67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50</v>
      </c>
      <c r="C16" s="9" t="s">
        <v>43</v>
      </c>
      <c r="D16" s="9" t="s">
        <v>32</v>
      </c>
      <c r="E16" s="9">
        <v>15</v>
      </c>
      <c r="F16" s="9">
        <v>11</v>
      </c>
      <c r="G16" s="9"/>
      <c r="H16" s="20">
        <f t="shared" si="2"/>
        <v>0.73333333333333328</v>
      </c>
      <c r="I16" s="21">
        <v>4</v>
      </c>
      <c r="J16" s="20">
        <f t="shared" si="0"/>
        <v>0.26666666666666666</v>
      </c>
      <c r="K16" s="21">
        <v>0</v>
      </c>
      <c r="L16" s="20">
        <f t="shared" si="1"/>
        <v>0</v>
      </c>
      <c r="M16" s="9">
        <v>57</v>
      </c>
      <c r="N16" s="11">
        <v>0.73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21</v>
      </c>
      <c r="C17" s="9" t="s">
        <v>48</v>
      </c>
      <c r="D17" s="9" t="s">
        <v>32</v>
      </c>
      <c r="E17" s="9">
        <v>6</v>
      </c>
      <c r="F17" s="9">
        <v>6</v>
      </c>
      <c r="G17" s="9"/>
      <c r="H17" s="20">
        <f t="shared" si="2"/>
        <v>1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82</v>
      </c>
      <c r="N17" s="11">
        <v>0.67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50</v>
      </c>
      <c r="C18" s="9" t="s">
        <v>45</v>
      </c>
      <c r="D18" s="9" t="s">
        <v>32</v>
      </c>
      <c r="E18" s="9">
        <v>17</v>
      </c>
      <c r="F18" s="9">
        <v>17</v>
      </c>
      <c r="G18" s="9"/>
      <c r="H18" s="20">
        <f t="shared" si="2"/>
        <v>1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87</v>
      </c>
      <c r="N18" s="11">
        <v>0.41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50</v>
      </c>
      <c r="C19" s="9" t="s">
        <v>49</v>
      </c>
      <c r="D19" s="9" t="s">
        <v>32</v>
      </c>
      <c r="E19" s="9">
        <v>12</v>
      </c>
      <c r="F19" s="9">
        <v>10</v>
      </c>
      <c r="G19" s="9"/>
      <c r="H19" s="20">
        <f t="shared" si="2"/>
        <v>0.83333333333333337</v>
      </c>
      <c r="I19" s="21">
        <v>2</v>
      </c>
      <c r="J19" s="20">
        <f t="shared" si="0"/>
        <v>0.16666666666666666</v>
      </c>
      <c r="K19" s="21">
        <v>0</v>
      </c>
      <c r="L19" s="20">
        <f t="shared" si="1"/>
        <v>0</v>
      </c>
      <c r="M19" s="9">
        <v>72</v>
      </c>
      <c r="N19" s="11">
        <v>0.83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81</v>
      </c>
      <c r="G26" s="15">
        <f t="shared" si="3"/>
        <v>0</v>
      </c>
      <c r="H26" s="22">
        <f>SUM(F26:G26)/E26</f>
        <v>0.80198019801980203</v>
      </c>
      <c r="I26" s="19">
        <f>(E26-SUM(F26:G26))-K26</f>
        <v>20</v>
      </c>
      <c r="J26" s="22">
        <f>I26/E26</f>
        <v>0.19801980198019803</v>
      </c>
      <c r="K26" s="19">
        <f>SUM(K14:K25)</f>
        <v>0</v>
      </c>
      <c r="L26" s="22">
        <f>K26/E26</f>
        <v>0</v>
      </c>
      <c r="M26" s="19">
        <f>AVERAGE(M14:M25)</f>
        <v>69.333333333333329</v>
      </c>
      <c r="N26" s="23">
        <f>AVERAGE(N14:N25)</f>
        <v>0.68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topLeftCell="B2" zoomScale="60" zoomScaleNormal="60" workbookViewId="0">
      <selection activeCell="N20" sqref="N20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>
        <v>3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51</v>
      </c>
      <c r="C14" s="9" t="s">
        <v>40</v>
      </c>
      <c r="D14" s="9" t="s">
        <v>32</v>
      </c>
      <c r="E14" s="9">
        <v>30</v>
      </c>
      <c r="F14" s="9">
        <v>25</v>
      </c>
      <c r="G14" s="9"/>
      <c r="H14" s="20">
        <f>F14/E14</f>
        <v>0.83333333333333337</v>
      </c>
      <c r="I14" s="21">
        <v>5</v>
      </c>
      <c r="J14" s="20">
        <f t="shared" ref="J14:J19" si="0">I14/E14</f>
        <v>0.16666666666666666</v>
      </c>
      <c r="K14" s="21">
        <v>0</v>
      </c>
      <c r="L14" s="20">
        <f t="shared" ref="L14:L19" si="1">K14/E14</f>
        <v>0</v>
      </c>
      <c r="M14" s="9">
        <v>63</v>
      </c>
      <c r="N14" s="11">
        <v>0.83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51</v>
      </c>
      <c r="C15" s="9" t="s">
        <v>42</v>
      </c>
      <c r="D15" s="9" t="s">
        <v>32</v>
      </c>
      <c r="E15" s="9">
        <v>21</v>
      </c>
      <c r="F15" s="9">
        <v>17</v>
      </c>
      <c r="G15" s="9"/>
      <c r="H15" s="20">
        <f t="shared" ref="H15:H19" si="2">F15/E15</f>
        <v>0.80952380952380953</v>
      </c>
      <c r="I15" s="21">
        <v>4</v>
      </c>
      <c r="J15" s="20">
        <f t="shared" si="0"/>
        <v>0.19047619047619047</v>
      </c>
      <c r="K15" s="21">
        <v>0</v>
      </c>
      <c r="L15" s="20">
        <f t="shared" si="1"/>
        <v>0</v>
      </c>
      <c r="M15" s="9">
        <v>67</v>
      </c>
      <c r="N15" s="11">
        <v>0.81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51</v>
      </c>
      <c r="C16" s="9" t="s">
        <v>43</v>
      </c>
      <c r="D16" s="9" t="s">
        <v>32</v>
      </c>
      <c r="E16" s="9">
        <v>15</v>
      </c>
      <c r="F16" s="9">
        <v>11</v>
      </c>
      <c r="G16" s="9"/>
      <c r="H16" s="20">
        <f t="shared" si="2"/>
        <v>0.73333333333333328</v>
      </c>
      <c r="I16" s="21">
        <v>4</v>
      </c>
      <c r="J16" s="20">
        <f t="shared" si="0"/>
        <v>0.26666666666666666</v>
      </c>
      <c r="K16" s="21">
        <v>0</v>
      </c>
      <c r="L16" s="20">
        <f t="shared" si="1"/>
        <v>0</v>
      </c>
      <c r="M16" s="9">
        <v>63</v>
      </c>
      <c r="N16" s="11">
        <v>0.73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50</v>
      </c>
      <c r="C17" s="9" t="s">
        <v>48</v>
      </c>
      <c r="D17" s="9" t="s">
        <v>32</v>
      </c>
      <c r="E17" s="9">
        <v>6</v>
      </c>
      <c r="F17" s="9">
        <v>6</v>
      </c>
      <c r="G17" s="9"/>
      <c r="H17" s="20">
        <f t="shared" si="2"/>
        <v>1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82</v>
      </c>
      <c r="N17" s="11">
        <v>0.67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51</v>
      </c>
      <c r="C18" s="9" t="s">
        <v>45</v>
      </c>
      <c r="D18" s="9" t="s">
        <v>32</v>
      </c>
      <c r="E18" s="9">
        <v>17</v>
      </c>
      <c r="F18" s="9">
        <v>17</v>
      </c>
      <c r="G18" s="9"/>
      <c r="H18" s="20">
        <f t="shared" si="2"/>
        <v>1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84</v>
      </c>
      <c r="N18" s="11">
        <v>0.35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51</v>
      </c>
      <c r="C19" s="9" t="s">
        <v>49</v>
      </c>
      <c r="D19" s="9" t="s">
        <v>32</v>
      </c>
      <c r="E19" s="9">
        <v>12</v>
      </c>
      <c r="F19" s="9">
        <v>11</v>
      </c>
      <c r="G19" s="9"/>
      <c r="H19" s="20">
        <f t="shared" si="2"/>
        <v>0.91666666666666663</v>
      </c>
      <c r="I19" s="21">
        <v>1</v>
      </c>
      <c r="J19" s="20">
        <f t="shared" si="0"/>
        <v>8.3333333333333329E-2</v>
      </c>
      <c r="K19" s="21">
        <v>0</v>
      </c>
      <c r="L19" s="20">
        <f t="shared" si="1"/>
        <v>0</v>
      </c>
      <c r="M19" s="9">
        <v>81</v>
      </c>
      <c r="N19" s="11">
        <v>0.83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87</v>
      </c>
      <c r="G26" s="15">
        <f t="shared" si="3"/>
        <v>0</v>
      </c>
      <c r="H26" s="22">
        <f>SUM(F26:G26)/E26</f>
        <v>0.86138613861386137</v>
      </c>
      <c r="I26" s="19">
        <f>(E26-SUM(F26:G26))-K26</f>
        <v>14</v>
      </c>
      <c r="J26" s="22">
        <f>I26/E26</f>
        <v>0.13861386138613863</v>
      </c>
      <c r="K26" s="19">
        <f>SUM(K14:K25)</f>
        <v>0</v>
      </c>
      <c r="L26" s="22">
        <f>K26/E26</f>
        <v>0</v>
      </c>
      <c r="M26" s="19">
        <f>AVERAGE(M14:M25)</f>
        <v>73.333333333333329</v>
      </c>
      <c r="N26" s="23">
        <f>AVERAGE(N14:N25)</f>
        <v>0.70333333333333325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3"/>
  <sheetViews>
    <sheetView tabSelected="1" topLeftCell="A5" zoomScale="60" zoomScaleNormal="60" workbookViewId="0">
      <selection activeCell="Q26" sqref="Q26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>
        <v>4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52</v>
      </c>
      <c r="C14" s="9" t="s">
        <v>40</v>
      </c>
      <c r="D14" s="9" t="s">
        <v>32</v>
      </c>
      <c r="E14" s="9">
        <v>30</v>
      </c>
      <c r="F14" s="9">
        <v>25</v>
      </c>
      <c r="G14" s="9"/>
      <c r="H14" s="20">
        <f>F14/E14</f>
        <v>0.83333333333333337</v>
      </c>
      <c r="I14" s="21">
        <v>5</v>
      </c>
      <c r="J14" s="20">
        <f t="shared" ref="J14:J24" si="0">I14/E14</f>
        <v>0.16666666666666666</v>
      </c>
      <c r="K14" s="21">
        <v>0</v>
      </c>
      <c r="L14" s="20">
        <f t="shared" ref="L14:L24" si="1">K14/E14</f>
        <v>0</v>
      </c>
      <c r="M14" s="9">
        <v>67</v>
      </c>
      <c r="N14" s="11">
        <v>0.83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5" customHeight="1" x14ac:dyDescent="0.35">
      <c r="A15" s="18" t="s">
        <v>30</v>
      </c>
      <c r="B15" s="9" t="s">
        <v>53</v>
      </c>
      <c r="C15" s="9" t="s">
        <v>40</v>
      </c>
      <c r="D15" s="9" t="s">
        <v>32</v>
      </c>
      <c r="E15" s="9">
        <v>30</v>
      </c>
      <c r="F15" s="9">
        <v>27</v>
      </c>
      <c r="G15" s="9"/>
      <c r="H15" s="20">
        <f>F15/E15</f>
        <v>0.9</v>
      </c>
      <c r="I15" s="21">
        <v>3</v>
      </c>
      <c r="J15" s="20">
        <f t="shared" ref="J15" si="2">I15/E15</f>
        <v>0.1</v>
      </c>
      <c r="K15" s="21">
        <v>0</v>
      </c>
      <c r="L15" s="20">
        <f t="shared" ref="L15" si="3">K15/E15</f>
        <v>0</v>
      </c>
      <c r="M15" s="9">
        <v>77</v>
      </c>
      <c r="N15" s="11">
        <v>0.8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.5" customHeight="1" x14ac:dyDescent="0.35">
      <c r="A16" s="18" t="s">
        <v>41</v>
      </c>
      <c r="B16" s="9" t="s">
        <v>52</v>
      </c>
      <c r="C16" s="9" t="s">
        <v>42</v>
      </c>
      <c r="D16" s="9" t="s">
        <v>32</v>
      </c>
      <c r="E16" s="9">
        <v>21</v>
      </c>
      <c r="F16" s="9">
        <v>16</v>
      </c>
      <c r="G16" s="9"/>
      <c r="H16" s="20">
        <f t="shared" ref="H16:H24" si="4">F16/E16</f>
        <v>0.76190476190476186</v>
      </c>
      <c r="I16" s="21">
        <v>5</v>
      </c>
      <c r="J16" s="20">
        <f t="shared" si="0"/>
        <v>0.23809523809523808</v>
      </c>
      <c r="K16" s="21">
        <v>0</v>
      </c>
      <c r="L16" s="20">
        <f t="shared" si="1"/>
        <v>0</v>
      </c>
      <c r="M16" s="9">
        <v>61</v>
      </c>
      <c r="N16" s="11">
        <v>0.76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0.5" customHeight="1" x14ac:dyDescent="0.35">
      <c r="A17" s="18" t="s">
        <v>41</v>
      </c>
      <c r="B17" s="9" t="s">
        <v>53</v>
      </c>
      <c r="C17" s="9" t="s">
        <v>42</v>
      </c>
      <c r="D17" s="9" t="s">
        <v>32</v>
      </c>
      <c r="E17" s="9">
        <v>21</v>
      </c>
      <c r="F17" s="9">
        <v>17</v>
      </c>
      <c r="G17" s="9"/>
      <c r="H17" s="20">
        <f t="shared" ref="H17" si="5">F17/E17</f>
        <v>0.80952380952380953</v>
      </c>
      <c r="I17" s="21">
        <v>4</v>
      </c>
      <c r="J17" s="20">
        <f t="shared" ref="J17" si="6">I17/E17</f>
        <v>0.19047619047619047</v>
      </c>
      <c r="K17" s="21">
        <v>0</v>
      </c>
      <c r="L17" s="20">
        <f t="shared" ref="L17" si="7">K17/E17</f>
        <v>0</v>
      </c>
      <c r="M17" s="9">
        <v>71</v>
      </c>
      <c r="N17" s="11">
        <v>0.76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30" customHeight="1" x14ac:dyDescent="0.35">
      <c r="A18" s="18" t="s">
        <v>41</v>
      </c>
      <c r="B18" s="9" t="s">
        <v>52</v>
      </c>
      <c r="C18" s="9" t="s">
        <v>43</v>
      </c>
      <c r="D18" s="9" t="s">
        <v>32</v>
      </c>
      <c r="E18" s="9">
        <v>15</v>
      </c>
      <c r="F18" s="9">
        <v>9</v>
      </c>
      <c r="G18" s="9"/>
      <c r="H18" s="20">
        <f t="shared" si="4"/>
        <v>0.6</v>
      </c>
      <c r="I18" s="21">
        <v>6</v>
      </c>
      <c r="J18" s="20">
        <f t="shared" si="0"/>
        <v>0.4</v>
      </c>
      <c r="K18" s="21">
        <v>0</v>
      </c>
      <c r="L18" s="20">
        <f t="shared" si="1"/>
        <v>0</v>
      </c>
      <c r="M18" s="9">
        <v>48</v>
      </c>
      <c r="N18" s="11">
        <v>0.6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30" customHeight="1" x14ac:dyDescent="0.35">
      <c r="A19" s="18" t="s">
        <v>41</v>
      </c>
      <c r="B19" s="9" t="s">
        <v>53</v>
      </c>
      <c r="C19" s="9" t="s">
        <v>43</v>
      </c>
      <c r="D19" s="9" t="s">
        <v>32</v>
      </c>
      <c r="E19" s="9">
        <v>15</v>
      </c>
      <c r="F19" s="9">
        <v>11</v>
      </c>
      <c r="G19" s="9"/>
      <c r="H19" s="20">
        <f t="shared" ref="H19" si="8">F19/E19</f>
        <v>0.73333333333333328</v>
      </c>
      <c r="I19" s="21">
        <v>4</v>
      </c>
      <c r="J19" s="20">
        <f t="shared" ref="J19" si="9">I19/E19</f>
        <v>0.26666666666666666</v>
      </c>
      <c r="K19" s="21">
        <v>0</v>
      </c>
      <c r="L19" s="20">
        <f t="shared" ref="L19" si="10">K19/E19</f>
        <v>0</v>
      </c>
      <c r="M19" s="9">
        <v>58</v>
      </c>
      <c r="N19" s="11">
        <v>0.73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8.5" customHeight="1" x14ac:dyDescent="0.35">
      <c r="A20" s="18" t="s">
        <v>36</v>
      </c>
      <c r="B20" s="9" t="s">
        <v>51</v>
      </c>
      <c r="C20" s="9" t="s">
        <v>48</v>
      </c>
      <c r="D20" s="9" t="s">
        <v>32</v>
      </c>
      <c r="E20" s="9">
        <v>6</v>
      </c>
      <c r="F20" s="9">
        <v>6</v>
      </c>
      <c r="G20" s="9"/>
      <c r="H20" s="20">
        <f t="shared" si="4"/>
        <v>1</v>
      </c>
      <c r="I20" s="21">
        <v>0</v>
      </c>
      <c r="J20" s="20">
        <f t="shared" si="0"/>
        <v>0</v>
      </c>
      <c r="K20" s="21">
        <v>0</v>
      </c>
      <c r="L20" s="20">
        <f t="shared" si="1"/>
        <v>0</v>
      </c>
      <c r="M20" s="9">
        <v>76</v>
      </c>
      <c r="N20" s="11">
        <v>0.5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5" customHeight="1" x14ac:dyDescent="0.35">
      <c r="A21" s="18" t="s">
        <v>36</v>
      </c>
      <c r="B21" s="9" t="s">
        <v>52</v>
      </c>
      <c r="C21" s="9" t="s">
        <v>48</v>
      </c>
      <c r="D21" s="9" t="s">
        <v>32</v>
      </c>
      <c r="E21" s="9">
        <v>6</v>
      </c>
      <c r="F21" s="9">
        <v>6</v>
      </c>
      <c r="G21" s="9"/>
      <c r="H21" s="20">
        <f t="shared" ref="H21" si="11">F21/E21</f>
        <v>1</v>
      </c>
      <c r="I21" s="21">
        <v>0</v>
      </c>
      <c r="J21" s="20">
        <f t="shared" ref="J21" si="12">I21/E21</f>
        <v>0</v>
      </c>
      <c r="K21" s="21">
        <v>0</v>
      </c>
      <c r="L21" s="20">
        <f t="shared" ref="L21" si="13">K21/E21</f>
        <v>0</v>
      </c>
      <c r="M21" s="9">
        <v>76</v>
      </c>
      <c r="N21" s="11">
        <v>0.5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8.5" customHeight="1" x14ac:dyDescent="0.35">
      <c r="A22" s="18" t="s">
        <v>44</v>
      </c>
      <c r="B22" s="9" t="s">
        <v>52</v>
      </c>
      <c r="C22" s="9" t="s">
        <v>45</v>
      </c>
      <c r="D22" s="9" t="s">
        <v>32</v>
      </c>
      <c r="E22" s="9">
        <v>17</v>
      </c>
      <c r="F22" s="9">
        <v>17</v>
      </c>
      <c r="G22" s="9"/>
      <c r="H22" s="20">
        <f t="shared" si="4"/>
        <v>1</v>
      </c>
      <c r="I22" s="21">
        <v>0</v>
      </c>
      <c r="J22" s="20">
        <f t="shared" si="0"/>
        <v>0</v>
      </c>
      <c r="K22" s="21">
        <v>0</v>
      </c>
      <c r="L22" s="20">
        <f t="shared" si="1"/>
        <v>0</v>
      </c>
      <c r="M22" s="9">
        <v>83</v>
      </c>
      <c r="N22" s="11">
        <v>0.59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5" customHeight="1" x14ac:dyDescent="0.35">
      <c r="A23" s="18" t="s">
        <v>44</v>
      </c>
      <c r="B23" s="9" t="s">
        <v>53</v>
      </c>
      <c r="C23" s="9" t="s">
        <v>45</v>
      </c>
      <c r="D23" s="9" t="s">
        <v>32</v>
      </c>
      <c r="E23" s="9">
        <v>17</v>
      </c>
      <c r="F23" s="9">
        <v>17</v>
      </c>
      <c r="G23" s="9"/>
      <c r="H23" s="20">
        <f t="shared" ref="H23" si="14">F23/E23</f>
        <v>1</v>
      </c>
      <c r="I23" s="21">
        <v>0</v>
      </c>
      <c r="J23" s="20">
        <f t="shared" ref="J23" si="15">I23/E23</f>
        <v>0</v>
      </c>
      <c r="K23" s="21">
        <v>0</v>
      </c>
      <c r="L23" s="20">
        <f t="shared" ref="L23" si="16">K23/E23</f>
        <v>0</v>
      </c>
      <c r="M23" s="9">
        <v>79</v>
      </c>
      <c r="N23" s="11">
        <v>0.41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8.5" customHeight="1" x14ac:dyDescent="0.35">
      <c r="A24" s="24" t="s">
        <v>46</v>
      </c>
      <c r="B24" s="9" t="s">
        <v>52</v>
      </c>
      <c r="C24" s="9" t="s">
        <v>49</v>
      </c>
      <c r="D24" s="9" t="s">
        <v>32</v>
      </c>
      <c r="E24" s="9">
        <v>12</v>
      </c>
      <c r="F24" s="9">
        <v>11</v>
      </c>
      <c r="G24" s="9"/>
      <c r="H24" s="20">
        <f t="shared" si="4"/>
        <v>0.91666666666666663</v>
      </c>
      <c r="I24" s="21">
        <v>1</v>
      </c>
      <c r="J24" s="20">
        <f t="shared" si="0"/>
        <v>8.3333333333333329E-2</v>
      </c>
      <c r="K24" s="21">
        <v>0</v>
      </c>
      <c r="L24" s="20">
        <f t="shared" si="1"/>
        <v>0</v>
      </c>
      <c r="M24" s="9">
        <v>80</v>
      </c>
      <c r="N24" s="11">
        <v>0.75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35">
      <c r="A25" s="24" t="s">
        <v>46</v>
      </c>
      <c r="B25" s="9" t="s">
        <v>53</v>
      </c>
      <c r="C25" s="9" t="s">
        <v>49</v>
      </c>
      <c r="D25" s="9" t="s">
        <v>32</v>
      </c>
      <c r="E25" s="9">
        <v>12</v>
      </c>
      <c r="F25" s="9">
        <v>10</v>
      </c>
      <c r="G25" s="9"/>
      <c r="H25" s="20">
        <f t="shared" ref="H25:H26" si="17">F25/E25</f>
        <v>0.83333333333333337</v>
      </c>
      <c r="I25" s="21">
        <v>2</v>
      </c>
      <c r="J25" s="20">
        <f t="shared" ref="J25:J26" si="18">I25/E25</f>
        <v>0.16666666666666666</v>
      </c>
      <c r="K25" s="21">
        <v>0</v>
      </c>
      <c r="L25" s="20">
        <f t="shared" ref="L25:L26" si="19">K25/E25</f>
        <v>0</v>
      </c>
      <c r="M25" s="9">
        <v>69</v>
      </c>
      <c r="N25" s="11">
        <v>0.83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35">
      <c r="A26" s="13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35">
      <c r="A27" s="13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1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.75" customHeight="1" x14ac:dyDescent="0.35">
      <c r="A28" s="13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.75" customHeight="1" x14ac:dyDescent="0.35">
      <c r="A29" s="13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6.5" customHeight="1" x14ac:dyDescent="0.35">
      <c r="A30" s="13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1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.75" customHeight="1" thickBot="1" x14ac:dyDescent="0.4">
      <c r="A31" s="14" t="s">
        <v>24</v>
      </c>
      <c r="B31" s="15" t="s">
        <v>31</v>
      </c>
      <c r="C31" s="15" t="s">
        <v>31</v>
      </c>
      <c r="D31" s="15" t="s">
        <v>31</v>
      </c>
      <c r="E31" s="15">
        <f>SUM(E14:E30)</f>
        <v>202</v>
      </c>
      <c r="F31" s="15">
        <f t="shared" ref="F31:G31" si="20">SUM(F14:F30)</f>
        <v>172</v>
      </c>
      <c r="G31" s="15">
        <f t="shared" si="20"/>
        <v>0</v>
      </c>
      <c r="H31" s="22">
        <f>SUM(F31:G31)/E31</f>
        <v>0.85148514851485146</v>
      </c>
      <c r="I31" s="19">
        <f>(E31-SUM(F31:G31))-K31</f>
        <v>30</v>
      </c>
      <c r="J31" s="22">
        <f>I31/E31</f>
        <v>0.14851485148514851</v>
      </c>
      <c r="K31" s="19">
        <f>SUM(K14:K30)</f>
        <v>0</v>
      </c>
      <c r="L31" s="22">
        <f>K31/E31</f>
        <v>0</v>
      </c>
      <c r="M31" s="19">
        <f>AVERAGE(M14:M30)</f>
        <v>70.416666666666671</v>
      </c>
      <c r="N31" s="23">
        <f>AVERAGE(N14:N30)</f>
        <v>0.67166666666666652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0" customHeight="1" x14ac:dyDescent="0.35">
      <c r="A33" s="46" t="s">
        <v>25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47" t="s">
        <v>26</v>
      </c>
      <c r="C36" s="28"/>
      <c r="D36" s="28"/>
      <c r="E36" s="1"/>
      <c r="F36" s="1"/>
      <c r="G36" s="27" t="s">
        <v>27</v>
      </c>
      <c r="H36" s="28"/>
      <c r="I36" s="28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2.25" customHeight="1" x14ac:dyDescent="0.35">
      <c r="A37" s="1"/>
      <c r="B37" s="48"/>
      <c r="C37" s="31"/>
      <c r="D37" s="31"/>
      <c r="E37" s="1"/>
      <c r="F37" s="1"/>
      <c r="G37" s="30"/>
      <c r="H37" s="31"/>
      <c r="I37" s="31"/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35">
      <c r="A38" s="49" t="s">
        <v>28</v>
      </c>
      <c r="B38" s="28"/>
      <c r="C38" s="7"/>
      <c r="D38" s="1"/>
      <c r="E38" s="49"/>
      <c r="F38" s="28"/>
      <c r="G38" s="28"/>
      <c r="H38" s="2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customHeight="1" x14ac:dyDescent="0.35">
      <c r="A40" s="1"/>
      <c r="B40" s="50" t="str">
        <f>B10</f>
        <v>M.T.I. MONTSERRAT MASDEFIOL SUÁREZ</v>
      </c>
      <c r="C40" s="51"/>
      <c r="D40" s="51"/>
      <c r="E40" s="17"/>
      <c r="F40" s="17"/>
      <c r="G40" s="52" t="s">
        <v>38</v>
      </c>
      <c r="H40" s="51"/>
      <c r="I40" s="51"/>
      <c r="J40" s="5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1">
    <mergeCell ref="B40:D40"/>
    <mergeCell ref="G40:J40"/>
    <mergeCell ref="A12:A13"/>
    <mergeCell ref="B12:B13"/>
    <mergeCell ref="C12:C13"/>
    <mergeCell ref="D12:D13"/>
    <mergeCell ref="E12:E13"/>
    <mergeCell ref="A33:N33"/>
    <mergeCell ref="B36:D36"/>
    <mergeCell ref="G36:J36"/>
    <mergeCell ref="A38:B38"/>
    <mergeCell ref="E38:H38"/>
    <mergeCell ref="B37:D37"/>
    <mergeCell ref="G37:J37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topLeftCell="C1" zoomScale="80" zoomScaleNormal="80" workbookViewId="0">
      <selection activeCell="C17" sqref="C17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29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47</v>
      </c>
      <c r="C14" s="9" t="s">
        <v>40</v>
      </c>
      <c r="D14" s="9" t="s">
        <v>32</v>
      </c>
      <c r="E14" s="9">
        <v>30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9" si="0">I14/E14</f>
        <v>0</v>
      </c>
      <c r="K14" s="21">
        <v>0</v>
      </c>
      <c r="L14" s="20">
        <f t="shared" ref="L14:L19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47</v>
      </c>
      <c r="C15" s="9" t="s">
        <v>42</v>
      </c>
      <c r="D15" s="9" t="s">
        <v>32</v>
      </c>
      <c r="E15" s="9">
        <v>21</v>
      </c>
      <c r="F15" s="9">
        <v>0</v>
      </c>
      <c r="G15" s="9"/>
      <c r="H15" s="20">
        <f t="shared" ref="H15:H19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47</v>
      </c>
      <c r="C16" s="9" t="s">
        <v>43</v>
      </c>
      <c r="D16" s="9" t="s">
        <v>32</v>
      </c>
      <c r="E16" s="9">
        <v>15</v>
      </c>
      <c r="F16" s="9">
        <v>0</v>
      </c>
      <c r="G16" s="9"/>
      <c r="H16" s="20">
        <f t="shared" si="2"/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47</v>
      </c>
      <c r="C17" s="9" t="s">
        <v>48</v>
      </c>
      <c r="D17" s="9" t="s">
        <v>32</v>
      </c>
      <c r="E17" s="9">
        <v>6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47</v>
      </c>
      <c r="C18" s="9" t="s">
        <v>45</v>
      </c>
      <c r="D18" s="9" t="s">
        <v>32</v>
      </c>
      <c r="E18" s="9">
        <v>17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47</v>
      </c>
      <c r="C19" s="9" t="s">
        <v>49</v>
      </c>
      <c r="D19" s="9" t="s">
        <v>32</v>
      </c>
      <c r="E19" s="9">
        <v>12</v>
      </c>
      <c r="F19" s="9">
        <v>0</v>
      </c>
      <c r="G19" s="9"/>
      <c r="H19" s="20">
        <f t="shared" si="2"/>
        <v>0</v>
      </c>
      <c r="I19" s="21">
        <v>0</v>
      </c>
      <c r="J19" s="20">
        <f t="shared" si="0"/>
        <v>0</v>
      </c>
      <c r="K19" s="21">
        <v>0</v>
      </c>
      <c r="L19" s="20">
        <f t="shared" si="1"/>
        <v>0</v>
      </c>
      <c r="M19" s="9">
        <v>0</v>
      </c>
      <c r="N19" s="11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101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2024-01-05T13:38:50Z</cp:lastPrinted>
  <dcterms:created xsi:type="dcterms:W3CDTF">2021-11-22T14:45:25Z</dcterms:created>
  <dcterms:modified xsi:type="dcterms:W3CDTF">2024-01-05T13:39:11Z</dcterms:modified>
  <cp:contentStatus/>
</cp:coreProperties>
</file>