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https://d.docs.live.net/aee52f01a7988d22/Escritorio/"/>
    </mc:Choice>
  </mc:AlternateContent>
  <xr:revisionPtr revIDLastSave="61" documentId="13_ncr:1_{5FC799CE-83F6-4215-A1B1-9D6B147B0066}" xr6:coauthVersionLast="47" xr6:coauthVersionMax="47" xr10:uidLastSave="{E1721556-BE86-4556-87C4-1CE2B18C20DB}"/>
  <bookViews>
    <workbookView xWindow="-110" yWindow="-110" windowWidth="19420" windowHeight="10300" xr2:uid="{00000000-000D-0000-FFFF-FFFF00000000}"/>
  </bookViews>
  <sheets>
    <sheet name="PARCIALES 305A" sheetId="1" r:id="rId1"/>
    <sheet name="FINAL" sheetId="2" r:id="rId2"/>
    <sheet name="PARCIALES 305 B" sheetId="3" r:id="rId3"/>
    <sheet name="FINAL (2)" sheetId="4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9" i="4" l="1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7" i="4"/>
  <c r="K28" i="4"/>
  <c r="K29" i="4"/>
  <c r="K30" i="4"/>
  <c r="K31" i="4"/>
  <c r="K32" i="4"/>
  <c r="K33" i="4"/>
  <c r="K34" i="4"/>
  <c r="K35" i="4"/>
  <c r="K36" i="4"/>
  <c r="K37" i="4"/>
  <c r="K26" i="4"/>
  <c r="P28" i="3"/>
  <c r="P29" i="3"/>
  <c r="P30" i="3"/>
  <c r="P31" i="3"/>
  <c r="P32" i="3"/>
  <c r="P33" i="3"/>
  <c r="P34" i="3"/>
  <c r="P35" i="3"/>
  <c r="P36" i="3"/>
  <c r="P37" i="3"/>
  <c r="P10" i="1"/>
  <c r="P11" i="1"/>
  <c r="P12" i="1"/>
  <c r="P13" i="1"/>
  <c r="P14" i="1"/>
  <c r="J14" i="2" s="1"/>
  <c r="K14" i="2" s="1"/>
  <c r="P15" i="1"/>
  <c r="P16" i="1"/>
  <c r="J16" i="2" s="1"/>
  <c r="K16" i="2" s="1"/>
  <c r="P17" i="1"/>
  <c r="P18" i="1"/>
  <c r="J18" i="2" s="1"/>
  <c r="K18" i="2" s="1"/>
  <c r="P19" i="1"/>
  <c r="P20" i="1"/>
  <c r="J20" i="2" s="1"/>
  <c r="K20" i="2" s="1"/>
  <c r="P21" i="1"/>
  <c r="J21" i="2" s="1"/>
  <c r="K21" i="2" s="1"/>
  <c r="P22" i="1"/>
  <c r="P23" i="1"/>
  <c r="P24" i="1"/>
  <c r="J24" i="2" s="1"/>
  <c r="K24" i="2" s="1"/>
  <c r="P25" i="1"/>
  <c r="P26" i="1"/>
  <c r="J26" i="2" s="1"/>
  <c r="K26" i="2" s="1"/>
  <c r="P27" i="1"/>
  <c r="J27" i="2" s="1"/>
  <c r="K27" i="2" s="1"/>
  <c r="P28" i="1"/>
  <c r="J28" i="2" s="1"/>
  <c r="K28" i="2" s="1"/>
  <c r="P29" i="1"/>
  <c r="J29" i="2" s="1"/>
  <c r="K29" i="2" s="1"/>
  <c r="P30" i="1"/>
  <c r="J30" i="2" s="1"/>
  <c r="K30" i="2" s="1"/>
  <c r="P31" i="1"/>
  <c r="J31" i="2" s="1"/>
  <c r="K31" i="2" s="1"/>
  <c r="P32" i="1"/>
  <c r="J32" i="2" s="1"/>
  <c r="K32" i="2" s="1"/>
  <c r="P33" i="1"/>
  <c r="J33" i="2" s="1"/>
  <c r="K33" i="2" s="1"/>
  <c r="P9" i="1"/>
  <c r="J9" i="2" s="1"/>
  <c r="K9" i="2" s="1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9" i="3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O41" i="3"/>
  <c r="N41" i="3"/>
  <c r="M41" i="3"/>
  <c r="L41" i="3"/>
  <c r="K41" i="3"/>
  <c r="J41" i="3"/>
  <c r="O40" i="3"/>
  <c r="N40" i="3"/>
  <c r="M40" i="3"/>
  <c r="L40" i="3"/>
  <c r="K40" i="3"/>
  <c r="J40" i="3"/>
  <c r="O39" i="3"/>
  <c r="O42" i="3" s="1"/>
  <c r="N39" i="3"/>
  <c r="M39" i="3"/>
  <c r="L39" i="3"/>
  <c r="K39" i="3"/>
  <c r="K42" i="3" s="1"/>
  <c r="J39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10" i="2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K37" i="1"/>
  <c r="L37" i="1"/>
  <c r="M37" i="1"/>
  <c r="N37" i="1"/>
  <c r="O37" i="1"/>
  <c r="K36" i="1"/>
  <c r="L36" i="1"/>
  <c r="M36" i="1"/>
  <c r="N36" i="1"/>
  <c r="O36" i="1"/>
  <c r="K35" i="1"/>
  <c r="L35" i="1"/>
  <c r="M35" i="1"/>
  <c r="N35" i="1"/>
  <c r="O35" i="1"/>
  <c r="J37" i="1"/>
  <c r="J36" i="1"/>
  <c r="J35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J42" i="3" l="1"/>
  <c r="N42" i="3"/>
  <c r="L42" i="3"/>
  <c r="O39" i="1"/>
  <c r="O38" i="1"/>
  <c r="J17" i="2"/>
  <c r="K17" i="2" s="1"/>
  <c r="J25" i="2"/>
  <c r="K25" i="2" s="1"/>
  <c r="M39" i="1"/>
  <c r="J19" i="2"/>
  <c r="K19" i="2" s="1"/>
  <c r="J15" i="2"/>
  <c r="K15" i="2" s="1"/>
  <c r="J13" i="2"/>
  <c r="K13" i="2" s="1"/>
  <c r="J11" i="2"/>
  <c r="K11" i="2" s="1"/>
  <c r="J23" i="2"/>
  <c r="K23" i="2" s="1"/>
  <c r="J22" i="2"/>
  <c r="K22" i="2" s="1"/>
  <c r="L39" i="1"/>
  <c r="J12" i="2"/>
  <c r="K12" i="2" s="1"/>
  <c r="J10" i="2"/>
  <c r="K10" i="2" s="1"/>
  <c r="O43" i="3"/>
  <c r="K38" i="1"/>
  <c r="K39" i="1"/>
  <c r="K43" i="3"/>
  <c r="J38" i="1"/>
  <c r="N38" i="1"/>
  <c r="M38" i="1"/>
  <c r="N39" i="1"/>
  <c r="J39" i="1"/>
  <c r="P36" i="1"/>
  <c r="L38" i="1"/>
  <c r="P37" i="1"/>
  <c r="P35" i="1"/>
  <c r="M43" i="3"/>
  <c r="L43" i="3"/>
  <c r="P40" i="3"/>
  <c r="J43" i="3"/>
  <c r="N43" i="3"/>
  <c r="P41" i="3"/>
  <c r="M42" i="3"/>
  <c r="P39" i="3"/>
  <c r="J40" i="4" l="1"/>
  <c r="J37" i="2"/>
  <c r="J39" i="4"/>
  <c r="P39" i="1"/>
  <c r="J36" i="2"/>
  <c r="P38" i="1"/>
  <c r="J35" i="2"/>
  <c r="J41" i="4"/>
  <c r="P43" i="3"/>
  <c r="P42" i="3"/>
  <c r="J39" i="2" l="1"/>
  <c r="J42" i="4"/>
  <c r="J38" i="2"/>
  <c r="J43" i="4"/>
</calcChain>
</file>

<file path=xl/sharedStrings.xml><?xml version="1.0" encoding="utf-8"?>
<sst xmlns="http://schemas.openxmlformats.org/spreadsheetml/2006/main" count="310" uniqueCount="143">
  <si>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</si>
  <si>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</si>
  <si>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</si>
  <si>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</si>
  <si>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</si>
  <si>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</si>
  <si>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</si>
  <si>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</si>
  <si>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</si>
  <si>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</si>
  <si>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</si>
  <si>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</si>
  <si>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</si>
  <si>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</si>
  <si>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</si>
  <si>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</si>
  <si>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</si>
  <si>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</si>
  <si>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</si>
  <si>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</si>
  <si>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</si>
  <si>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</si>
  <si>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ORD.</t>
  </si>
  <si>
    <t>REG.</t>
  </si>
  <si>
    <t>PROM.</t>
  </si>
  <si>
    <t xml:space="preserve">LIC. MONSERRAT VÁZQUEZ MALAGA </t>
  </si>
  <si>
    <t>LIC. MONSERRAT VÁZQUEZ MALAGA</t>
  </si>
  <si>
    <t xml:space="preserve">DERECHO EMPRESARIAL </t>
  </si>
  <si>
    <t>305 A</t>
  </si>
  <si>
    <t>SEPT 23 - ENE 24</t>
  </si>
  <si>
    <t xml:space="preserve">AMBROS XOLO JOSÉ ANTONIO </t>
  </si>
  <si>
    <t>ATAXCA CATEMAXCA YAMILETH</t>
  </si>
  <si>
    <t>CAGAL TOTO SAYURI YATZIRY</t>
  </si>
  <si>
    <t>CARMONA SERVIN DANIELA JAZMIN</t>
  </si>
  <si>
    <t>CRUZ CHONTAL MIRIAN GUADALUPE</t>
  </si>
  <si>
    <t>CRUZ LOBATO HENRY</t>
  </si>
  <si>
    <t>DEMENEGHI MIRANDA REGINA</t>
  </si>
  <si>
    <t>DOMINGUEZ CRUZ GAEL</t>
  </si>
  <si>
    <t>DOMINGUEZ PEÑA VANSESSA</t>
  </si>
  <si>
    <t>ESCOBAR CHIPOL JOSE ARTURO</t>
  </si>
  <si>
    <t>GONZALEZ PUCHETA ALEXANDRA</t>
  </si>
  <si>
    <t>HERNANDEZ MARTINEZ FERNANDO</t>
  </si>
  <si>
    <t>LUA GONZALEZ JORGE ALBERTO</t>
  </si>
  <si>
    <t>LOPEZ CHIGUIL INDIRA</t>
  </si>
  <si>
    <t>MALAGA CAMACHO YAZARETH DEL CARMEN</t>
  </si>
  <si>
    <t>MALAGA FISCAL DIANA GUADALUPE</t>
  </si>
  <si>
    <t xml:space="preserve">MARTINEZ MARTINEZ CESAR MAURICIO </t>
  </si>
  <si>
    <t>MELCHI COTA CINTHIA YARELI</t>
  </si>
  <si>
    <t>MORALES ALFONSO ALMA GERALDINE</t>
  </si>
  <si>
    <t>ORTIZ RAMIREZ DIANA LIZZETH</t>
  </si>
  <si>
    <t>QUINO BUSTAMANTE VICTOR MANUEL</t>
  </si>
  <si>
    <t xml:space="preserve">SANCHEZ MIXTEGA MARTIN </t>
  </si>
  <si>
    <t xml:space="preserve">SOSA VENTURA GABRIELA </t>
  </si>
  <si>
    <t>VELASCO COTA JORGE ALBERTO</t>
  </si>
  <si>
    <t xml:space="preserve">XALA GARCIA RAYSA MONTSERRAT </t>
  </si>
  <si>
    <t>221U0269</t>
  </si>
  <si>
    <t>221U0271</t>
  </si>
  <si>
    <t>221U0275</t>
  </si>
  <si>
    <t>221U0276</t>
  </si>
  <si>
    <t>221U0283</t>
  </si>
  <si>
    <t>221U0229</t>
  </si>
  <si>
    <t>221U0285</t>
  </si>
  <si>
    <t>221U0287</t>
  </si>
  <si>
    <t>221U0642</t>
  </si>
  <si>
    <t>221U0288</t>
  </si>
  <si>
    <t>221U0292</t>
  </si>
  <si>
    <t>221U0294</t>
  </si>
  <si>
    <t>221U0299</t>
  </si>
  <si>
    <t>221U0345</t>
  </si>
  <si>
    <t>221U0301</t>
  </si>
  <si>
    <t>221U0303</t>
  </si>
  <si>
    <t>221U0305</t>
  </si>
  <si>
    <t>221U0307</t>
  </si>
  <si>
    <t>221U0311</t>
  </si>
  <si>
    <t>221U0315</t>
  </si>
  <si>
    <t>221U0323</t>
  </si>
  <si>
    <t>221U0330</t>
  </si>
  <si>
    <t>221U0331</t>
  </si>
  <si>
    <t>221U0339</t>
  </si>
  <si>
    <t>221U0342</t>
  </si>
  <si>
    <t xml:space="preserve">DERECHO EMPRESARIAL  </t>
  </si>
  <si>
    <t xml:space="preserve">305 A </t>
  </si>
  <si>
    <t xml:space="preserve">SEPT 23 - ENE 24 </t>
  </si>
  <si>
    <t xml:space="preserve">305 B </t>
  </si>
  <si>
    <t>ALVARES MIXTEGA ITZEL ARELY</t>
  </si>
  <si>
    <t>ANDRADE CARMONA LESLIE</t>
  </si>
  <si>
    <t>CHAGALA PACHECO FLOR EDITH</t>
  </si>
  <si>
    <t>CHONTAL MUÑOZ ARELI NOEMI</t>
  </si>
  <si>
    <t>ESCRIBANO PRETELIN OSCAR MANUEL</t>
  </si>
  <si>
    <t>GARCIA MARTINEZ LIZETH</t>
  </si>
  <si>
    <t xml:space="preserve">GONZALEZ FLORES JUAN FERNANDO </t>
  </si>
  <si>
    <t>HERRERA ROLON SHAILA</t>
  </si>
  <si>
    <t>JIMENEZ TENORIO CHRISTIAN JHOVANY</t>
  </si>
  <si>
    <t>LUCHO MUÑOZ ALEYDIS LISETTE</t>
  </si>
  <si>
    <t>MENDOZA ACULTECO CLAUDIA JAZMIN</t>
  </si>
  <si>
    <t>MEZO POLITO YULISSA</t>
  </si>
  <si>
    <t xml:space="preserve">MORISCO SANTANA EVELYN </t>
  </si>
  <si>
    <t xml:space="preserve">PAEZ GONZALEZ KENIA JOCELYN </t>
  </si>
  <si>
    <t>PALAS CHACHA DANIELA JOSSAJANDHY</t>
  </si>
  <si>
    <t>PITALUA MARTINEZ ANDREA</t>
  </si>
  <si>
    <t xml:space="preserve">PUCHETA ARRES JUAN ANGEL </t>
  </si>
  <si>
    <t>PUCHETA VILLEGAS SERGIO ALMIR</t>
  </si>
  <si>
    <t>RODRIGUEZ XOLO MONTSERRAT</t>
  </si>
  <si>
    <t xml:space="preserve">RODRIGUEZ ZAMORA ESTRELLA </t>
  </si>
  <si>
    <t xml:space="preserve">ROSARIO OBIL DAVID </t>
  </si>
  <si>
    <t>SALAZAR MARCIAL ROSA ISELA</t>
  </si>
  <si>
    <t>TEMICH CHAGALA JOSÉ FERNANDO</t>
  </si>
  <si>
    <t>TEMICH ZAPO ORLANDO DE JESÚS</t>
  </si>
  <si>
    <t>TEOBA COTO MIGUEL ANGEL</t>
  </si>
  <si>
    <t>USCANGA REYES CHRISTOPHER</t>
  </si>
  <si>
    <t>VARA CHACHA FELISA GUADALUPE</t>
  </si>
  <si>
    <t xml:space="preserve">VERDEHO LUNA AGUSTIN </t>
  </si>
  <si>
    <t xml:space="preserve">PUCHETA PALAYOT KARINA GUADALUPE </t>
  </si>
  <si>
    <t>221U0268</t>
  </si>
  <si>
    <t>221U0270</t>
  </si>
  <si>
    <t>221U0279</t>
  </si>
  <si>
    <t>221U0837</t>
  </si>
  <si>
    <t>221U0289</t>
  </si>
  <si>
    <t>221U0290</t>
  </si>
  <si>
    <t>221U0291</t>
  </si>
  <si>
    <t>221U0297</t>
  </si>
  <si>
    <t>221U0298</t>
  </si>
  <si>
    <t>221U0300</t>
  </si>
  <si>
    <t>221U0308</t>
  </si>
  <si>
    <t>221U0309</t>
  </si>
  <si>
    <t>221U0346</t>
  </si>
  <si>
    <t>221U0316</t>
  </si>
  <si>
    <t>221U0347</t>
  </si>
  <si>
    <t>221U0319</t>
  </si>
  <si>
    <t>221U0320</t>
  </si>
  <si>
    <t>221U0321</t>
  </si>
  <si>
    <t>221U0322</t>
  </si>
  <si>
    <t>221U0324</t>
  </si>
  <si>
    <t>221U0325</t>
  </si>
  <si>
    <t>221U0326</t>
  </si>
  <si>
    <t>221U0328</t>
  </si>
  <si>
    <t>221U0332</t>
  </si>
  <si>
    <t>221U0333</t>
  </si>
  <si>
    <t>221U0334</t>
  </si>
  <si>
    <t>221U0336</t>
  </si>
  <si>
    <t>221U0337</t>
  </si>
  <si>
    <t>221U0341</t>
  </si>
  <si>
    <t xml:space="preserve">VERDEJO LUNA AGUSTIN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</si>
</sst>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0" fillId="0" borderId="1" xfId="0" applyBorder="1"/>
    <xf numFmtId="0" fontId="1" fillId="0" borderId="0" xfId="0" applyFont="1" applyAlignment="1">
      <alignment horizontal="center"/>
    </xf>
    <xf numFmtId="9" fontId="1" fillId="0" borderId="2" xfId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9" fontId="5" fillId="0" borderId="2" xfId="1" applyFon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9" fontId="5" fillId="2" borderId="2" xfId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9" fontId="5" fillId="0" borderId="0" xfId="1" applyFont="1" applyBorder="1" applyAlignment="1">
      <alignment horizontal="center"/>
    </xf>
    <xf numFmtId="9" fontId="1" fillId="0" borderId="0" xfId="1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1" fontId="0" fillId="0" borderId="0" xfId="0" applyNumberFormat="1"/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4" fillId="0" borderId="1" xfId="0" applyFont="1" applyBorder="1"/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2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2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15677</xdr:colOff>
      <xdr:row>39</xdr:row>
      <xdr:rowOff>101914</xdr:rowOff>
    </xdr:from>
    <xdr:to>
      <xdr:col>12</xdr:col>
      <xdr:colOff>187395</xdr:colOff>
      <xdr:row>42</xdr:row>
      <xdr:rowOff>132757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BEDB60C-EEB8-45DC-9A1B-CBED54F91F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7344" y="9360371"/>
          <a:ext cx="563693" cy="57176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53554</xdr:colOff>
      <xdr:row>43</xdr:row>
      <xdr:rowOff>130061</xdr:rowOff>
    </xdr:from>
    <xdr:to>
      <xdr:col>12</xdr:col>
      <xdr:colOff>227066</xdr:colOff>
      <xdr:row>46</xdr:row>
      <xdr:rowOff>150986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673E67A-A2FA-4724-9D84-4F426626CB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63072" y="6242892"/>
          <a:ext cx="563693" cy="57176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Q44"/>
  <sheetViews>
    <sheetView tabSelected="1" zoomScale="68" zoomScaleNormal="53" workbookViewId="0">
      <selection activeCell="S12" sqref="S12"/>
    </sheetView>
  </sheetViews>
  <sheetFormatPr baseColWidth="10" defaultColWidth="10.7265625" defaultRowHeight="14.5" x14ac:dyDescent="0.35"/>
  <cols>
    <col min="1" max="1" width="1.36328125" customWidth="1"/>
    <col min="2" max="2" width="5" customWidth="1"/>
    <col min="3" max="3" width="10.90625" customWidth="1"/>
    <col min="4" max="9" width="7.6328125" customWidth="1"/>
    <col min="10" max="10" width="7.08984375" customWidth="1"/>
    <col min="11" max="12" width="5.6328125" customWidth="1"/>
    <col min="13" max="13" width="6" customWidth="1"/>
    <col min="14" max="15" width="5.6328125" customWidth="1"/>
    <col min="16" max="16" width="7.36328125" customWidth="1"/>
    <col min="17" max="18" width="5.6328125" customWidth="1"/>
  </cols>
  <sheetData>
    <row r="2" spans="2:17" ht="15.5" x14ac:dyDescent="0.35">
      <c r="B2" s="31" t="s">
        <v>9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"/>
      <c r="Q2" s="3"/>
    </row>
    <row r="3" spans="2:17" x14ac:dyDescent="0.35">
      <c r="C3" s="22" t="s">
        <v>8</v>
      </c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1"/>
      <c r="Q3" s="1"/>
    </row>
    <row r="4" spans="2:17" x14ac:dyDescent="0.35">
      <c r="C4" t="s">
        <v>0</v>
      </c>
      <c r="D4" s="25" t="s">
        <v>27</v>
      </c>
      <c r="E4" s="25"/>
      <c r="F4" s="25"/>
      <c r="G4" s="25"/>
      <c r="I4" t="s">
        <v>1</v>
      </c>
      <c r="J4" s="32" t="s">
        <v>28</v>
      </c>
      <c r="K4" s="32"/>
      <c r="M4" t="s">
        <v>2</v>
      </c>
      <c r="N4" s="33">
        <v>45259</v>
      </c>
      <c r="O4" s="33"/>
    </row>
    <row r="5" spans="2:17" ht="6.75" customHeight="1" x14ac:dyDescent="0.35">
      <c r="D5" s="6"/>
      <c r="E5" s="6"/>
      <c r="F5" s="6"/>
      <c r="G5" s="6"/>
    </row>
    <row r="6" spans="2:17" x14ac:dyDescent="0.35">
      <c r="C6" t="s">
        <v>3</v>
      </c>
      <c r="D6" s="34" t="s">
        <v>29</v>
      </c>
      <c r="E6" s="34"/>
      <c r="F6" s="34"/>
      <c r="G6" s="34"/>
      <c r="I6" s="20" t="s">
        <v>21</v>
      </c>
      <c r="J6" s="20"/>
      <c r="K6" s="21" t="s">
        <v>25</v>
      </c>
      <c r="L6" s="21"/>
      <c r="M6" s="21"/>
      <c r="N6" s="21"/>
      <c r="O6" s="21"/>
    </row>
    <row r="7" spans="2:17" ht="11.25" customHeight="1" x14ac:dyDescent="0.35"/>
    <row r="8" spans="2:17" x14ac:dyDescent="0.35">
      <c r="B8" s="5" t="s">
        <v>4</v>
      </c>
      <c r="C8" s="5" t="s">
        <v>6</v>
      </c>
      <c r="D8" s="23" t="s">
        <v>5</v>
      </c>
      <c r="E8" s="23"/>
      <c r="F8" s="23"/>
      <c r="G8" s="23"/>
      <c r="H8" s="23"/>
      <c r="I8" s="23"/>
      <c r="J8" s="5" t="s">
        <v>7</v>
      </c>
      <c r="K8" s="5" t="s">
        <v>10</v>
      </c>
      <c r="L8" s="5" t="s">
        <v>11</v>
      </c>
      <c r="M8" s="5" t="s">
        <v>12</v>
      </c>
      <c r="N8" s="5" t="s">
        <v>13</v>
      </c>
      <c r="O8" s="5" t="s">
        <v>14</v>
      </c>
      <c r="P8" s="11" t="s">
        <v>24</v>
      </c>
    </row>
    <row r="9" spans="2:17" x14ac:dyDescent="0.35">
      <c r="B9" s="7">
        <v>1</v>
      </c>
      <c r="C9" s="7" t="s">
        <v>55</v>
      </c>
      <c r="D9" s="26" t="s">
        <v>30</v>
      </c>
      <c r="E9" s="27"/>
      <c r="F9" s="27"/>
      <c r="G9" s="27"/>
      <c r="H9" s="27"/>
      <c r="I9" s="28"/>
      <c r="J9" s="5">
        <v>100</v>
      </c>
      <c r="K9" s="5">
        <v>100</v>
      </c>
      <c r="L9" s="5">
        <v>96</v>
      </c>
      <c r="M9" s="5"/>
      <c r="N9" s="5"/>
      <c r="O9" s="5"/>
      <c r="P9" s="18">
        <f>SUM(J9:O9)/6</f>
        <v>49.333333333333336</v>
      </c>
    </row>
    <row r="10" spans="2:17" x14ac:dyDescent="0.35">
      <c r="B10" s="7">
        <f>B9+1</f>
        <v>2</v>
      </c>
      <c r="C10" s="7" t="s">
        <v>56</v>
      </c>
      <c r="D10" s="26" t="s">
        <v>31</v>
      </c>
      <c r="E10" s="27"/>
      <c r="F10" s="27"/>
      <c r="G10" s="27"/>
      <c r="H10" s="27"/>
      <c r="I10" s="28"/>
      <c r="J10" s="5">
        <v>90</v>
      </c>
      <c r="K10" s="5">
        <v>0</v>
      </c>
      <c r="L10" s="1">
        <v>0</v>
      </c>
      <c r="M10" s="5"/>
      <c r="N10" s="5"/>
      <c r="O10" s="5"/>
      <c r="P10" s="18">
        <f t="shared" ref="P10:P33" si="0">SUM(J10:O10)/6</f>
        <v>15</v>
      </c>
    </row>
    <row r="11" spans="2:17" x14ac:dyDescent="0.35">
      <c r="B11" s="7">
        <f t="shared" ref="B11:B33" si="1">B10+1</f>
        <v>3</v>
      </c>
      <c r="C11" s="7" t="s">
        <v>57</v>
      </c>
      <c r="D11" s="26" t="s">
        <v>32</v>
      </c>
      <c r="E11" s="27"/>
      <c r="F11" s="27"/>
      <c r="G11" s="27"/>
      <c r="H11" s="27"/>
      <c r="I11" s="28"/>
      <c r="J11" s="5">
        <v>93</v>
      </c>
      <c r="K11" s="5">
        <v>85</v>
      </c>
      <c r="L11" s="5">
        <v>83</v>
      </c>
      <c r="M11" s="5"/>
      <c r="N11" s="5"/>
      <c r="O11" s="5"/>
      <c r="P11" s="18">
        <f t="shared" si="0"/>
        <v>43.5</v>
      </c>
    </row>
    <row r="12" spans="2:17" x14ac:dyDescent="0.35">
      <c r="B12" s="7">
        <f t="shared" si="1"/>
        <v>4</v>
      </c>
      <c r="C12" s="7" t="s">
        <v>58</v>
      </c>
      <c r="D12" s="26" t="s">
        <v>33</v>
      </c>
      <c r="E12" s="27"/>
      <c r="F12" s="27"/>
      <c r="G12" s="27"/>
      <c r="H12" s="27"/>
      <c r="I12" s="28"/>
      <c r="J12" s="5">
        <v>85</v>
      </c>
      <c r="K12" s="5">
        <v>81</v>
      </c>
      <c r="L12" s="5">
        <v>83</v>
      </c>
      <c r="M12" s="5"/>
      <c r="N12" s="5"/>
      <c r="O12" s="5"/>
      <c r="P12" s="18">
        <f t="shared" si="0"/>
        <v>41.5</v>
      </c>
    </row>
    <row r="13" spans="2:17" x14ac:dyDescent="0.35">
      <c r="B13" s="7">
        <f t="shared" si="1"/>
        <v>5</v>
      </c>
      <c r="C13" s="7" t="s">
        <v>59</v>
      </c>
      <c r="D13" s="26" t="s">
        <v>34</v>
      </c>
      <c r="E13" s="27"/>
      <c r="F13" s="27"/>
      <c r="G13" s="27"/>
      <c r="H13" s="27"/>
      <c r="I13" s="28"/>
      <c r="J13" s="5">
        <v>93</v>
      </c>
      <c r="K13" s="5">
        <v>95</v>
      </c>
      <c r="L13" s="5">
        <v>90</v>
      </c>
      <c r="M13" s="5"/>
      <c r="N13" s="5"/>
      <c r="O13" s="5"/>
      <c r="P13" s="18">
        <f t="shared" si="0"/>
        <v>46.333333333333336</v>
      </c>
    </row>
    <row r="14" spans="2:17" x14ac:dyDescent="0.35">
      <c r="B14" s="7">
        <f t="shared" si="1"/>
        <v>6</v>
      </c>
      <c r="C14" s="7" t="s">
        <v>60</v>
      </c>
      <c r="D14" s="26" t="s">
        <v>35</v>
      </c>
      <c r="E14" s="27"/>
      <c r="F14" s="27"/>
      <c r="G14" s="27"/>
      <c r="H14" s="27"/>
      <c r="I14" s="28"/>
      <c r="J14" s="5">
        <v>91</v>
      </c>
      <c r="K14" s="5">
        <v>88</v>
      </c>
      <c r="L14" s="5">
        <v>86</v>
      </c>
      <c r="M14" s="5"/>
      <c r="N14" s="5"/>
      <c r="O14" s="5"/>
      <c r="P14" s="18">
        <f t="shared" si="0"/>
        <v>44.166666666666664</v>
      </c>
    </row>
    <row r="15" spans="2:17" x14ac:dyDescent="0.35">
      <c r="B15" s="7">
        <f t="shared" si="1"/>
        <v>7</v>
      </c>
      <c r="C15" s="7" t="s">
        <v>61</v>
      </c>
      <c r="D15" s="26" t="s">
        <v>36</v>
      </c>
      <c r="E15" s="27"/>
      <c r="F15" s="27"/>
      <c r="G15" s="27"/>
      <c r="H15" s="27"/>
      <c r="I15" s="28"/>
      <c r="J15" s="5">
        <v>96</v>
      </c>
      <c r="K15" s="5">
        <v>90</v>
      </c>
      <c r="L15" s="5">
        <v>89</v>
      </c>
      <c r="M15" s="5"/>
      <c r="N15" s="5"/>
      <c r="O15" s="5"/>
      <c r="P15" s="18">
        <f t="shared" si="0"/>
        <v>45.833333333333336</v>
      </c>
    </row>
    <row r="16" spans="2:17" x14ac:dyDescent="0.35">
      <c r="B16" s="7">
        <f t="shared" si="1"/>
        <v>8</v>
      </c>
      <c r="C16" s="7" t="s">
        <v>62</v>
      </c>
      <c r="D16" s="26" t="s">
        <v>37</v>
      </c>
      <c r="E16" s="27"/>
      <c r="F16" s="27"/>
      <c r="G16" s="27"/>
      <c r="H16" s="27"/>
      <c r="I16" s="28"/>
      <c r="J16" s="5">
        <v>100</v>
      </c>
      <c r="K16" s="5">
        <v>100</v>
      </c>
      <c r="L16" s="5">
        <v>97</v>
      </c>
      <c r="M16" s="5"/>
      <c r="N16" s="5"/>
      <c r="O16" s="5"/>
      <c r="P16" s="18">
        <f t="shared" si="0"/>
        <v>49.5</v>
      </c>
    </row>
    <row r="17" spans="2:16" x14ac:dyDescent="0.35">
      <c r="B17" s="7">
        <f t="shared" si="1"/>
        <v>9</v>
      </c>
      <c r="C17" s="7" t="s">
        <v>63</v>
      </c>
      <c r="D17" s="26" t="s">
        <v>38</v>
      </c>
      <c r="E17" s="27"/>
      <c r="F17" s="27"/>
      <c r="G17" s="27"/>
      <c r="H17" s="27"/>
      <c r="I17" s="28"/>
      <c r="J17" s="5">
        <v>96</v>
      </c>
      <c r="K17" s="5">
        <v>100</v>
      </c>
      <c r="L17" s="5">
        <v>97</v>
      </c>
      <c r="M17" s="5"/>
      <c r="N17" s="5"/>
      <c r="O17" s="5"/>
      <c r="P17" s="18">
        <f t="shared" si="0"/>
        <v>48.833333333333336</v>
      </c>
    </row>
    <row r="18" spans="2:16" x14ac:dyDescent="0.35">
      <c r="B18" s="7">
        <f t="shared" si="1"/>
        <v>10</v>
      </c>
      <c r="C18" s="7" t="s">
        <v>64</v>
      </c>
      <c r="D18" s="26" t="s">
        <v>39</v>
      </c>
      <c r="E18" s="27"/>
      <c r="F18" s="27"/>
      <c r="G18" s="27"/>
      <c r="H18" s="27"/>
      <c r="I18" s="28"/>
      <c r="J18" s="5">
        <v>93</v>
      </c>
      <c r="K18" s="5">
        <v>96</v>
      </c>
      <c r="L18" s="5">
        <v>87</v>
      </c>
      <c r="M18" s="5"/>
      <c r="N18" s="5"/>
      <c r="O18" s="5"/>
      <c r="P18" s="18">
        <f t="shared" si="0"/>
        <v>46</v>
      </c>
    </row>
    <row r="19" spans="2:16" x14ac:dyDescent="0.35">
      <c r="B19" s="7">
        <f t="shared" si="1"/>
        <v>11</v>
      </c>
      <c r="C19" s="7" t="s">
        <v>65</v>
      </c>
      <c r="D19" s="26" t="s">
        <v>40</v>
      </c>
      <c r="E19" s="27"/>
      <c r="F19" s="27"/>
      <c r="G19" s="27"/>
      <c r="H19" s="27"/>
      <c r="I19" s="28"/>
      <c r="J19" s="5">
        <v>97</v>
      </c>
      <c r="K19" s="5">
        <v>98</v>
      </c>
      <c r="L19" s="5">
        <v>85</v>
      </c>
      <c r="M19" s="5"/>
      <c r="N19" s="5"/>
      <c r="O19" s="5"/>
      <c r="P19" s="18">
        <f t="shared" si="0"/>
        <v>46.666666666666664</v>
      </c>
    </row>
    <row r="20" spans="2:16" x14ac:dyDescent="0.35">
      <c r="B20" s="7">
        <f t="shared" si="1"/>
        <v>12</v>
      </c>
      <c r="C20" s="7" t="s">
        <v>66</v>
      </c>
      <c r="D20" s="26" t="s">
        <v>41</v>
      </c>
      <c r="E20" s="27"/>
      <c r="F20" s="27"/>
      <c r="G20" s="27"/>
      <c r="H20" s="27"/>
      <c r="I20" s="28"/>
      <c r="J20" s="5">
        <v>94</v>
      </c>
      <c r="K20" s="5">
        <v>95</v>
      </c>
      <c r="L20" s="5">
        <v>88</v>
      </c>
      <c r="M20" s="5"/>
      <c r="N20" s="5"/>
      <c r="O20" s="5"/>
      <c r="P20" s="18">
        <f t="shared" si="0"/>
        <v>46.166666666666664</v>
      </c>
    </row>
    <row r="21" spans="2:16" x14ac:dyDescent="0.35">
      <c r="B21" s="7">
        <f t="shared" si="1"/>
        <v>13</v>
      </c>
      <c r="C21" s="7" t="s">
        <v>67</v>
      </c>
      <c r="D21" s="26" t="s">
        <v>42</v>
      </c>
      <c r="E21" s="27"/>
      <c r="F21" s="27"/>
      <c r="G21" s="27"/>
      <c r="H21" s="27"/>
      <c r="I21" s="28"/>
      <c r="J21" s="5">
        <v>96</v>
      </c>
      <c r="K21" s="5">
        <v>98</v>
      </c>
      <c r="L21" s="5">
        <v>88</v>
      </c>
      <c r="M21" s="5"/>
      <c r="N21" s="5"/>
      <c r="O21" s="5"/>
      <c r="P21" s="18">
        <f t="shared" si="0"/>
        <v>47</v>
      </c>
    </row>
    <row r="22" spans="2:16" x14ac:dyDescent="0.35">
      <c r="B22" s="7">
        <f t="shared" si="1"/>
        <v>14</v>
      </c>
      <c r="C22" s="7" t="s">
        <v>68</v>
      </c>
      <c r="D22" s="26" t="s">
        <v>43</v>
      </c>
      <c r="E22" s="27"/>
      <c r="F22" s="27"/>
      <c r="G22" s="27"/>
      <c r="H22" s="27"/>
      <c r="I22" s="28"/>
      <c r="J22" s="5">
        <v>84</v>
      </c>
      <c r="K22" s="5">
        <v>92</v>
      </c>
      <c r="L22" s="5">
        <v>88</v>
      </c>
      <c r="M22" s="5"/>
      <c r="N22" s="5"/>
      <c r="O22" s="5"/>
      <c r="P22" s="18">
        <f t="shared" si="0"/>
        <v>44</v>
      </c>
    </row>
    <row r="23" spans="2:16" x14ac:dyDescent="0.35">
      <c r="B23" s="7">
        <f t="shared" si="1"/>
        <v>15</v>
      </c>
      <c r="C23" s="7" t="s">
        <v>69</v>
      </c>
      <c r="D23" s="26" t="s">
        <v>44</v>
      </c>
      <c r="E23" s="27"/>
      <c r="F23" s="27"/>
      <c r="G23" s="27"/>
      <c r="H23" s="27"/>
      <c r="I23" s="28"/>
      <c r="J23" s="5">
        <v>92</v>
      </c>
      <c r="K23" s="5">
        <v>91</v>
      </c>
      <c r="L23" s="5">
        <v>91</v>
      </c>
      <c r="M23" s="5"/>
      <c r="N23" s="5"/>
      <c r="O23" s="5"/>
      <c r="P23" s="18">
        <f t="shared" si="0"/>
        <v>45.666666666666664</v>
      </c>
    </row>
    <row r="24" spans="2:16" x14ac:dyDescent="0.35">
      <c r="B24" s="7">
        <f t="shared" si="1"/>
        <v>16</v>
      </c>
      <c r="C24" s="7" t="s">
        <v>70</v>
      </c>
      <c r="D24" s="26" t="s">
        <v>45</v>
      </c>
      <c r="E24" s="27"/>
      <c r="F24" s="27"/>
      <c r="G24" s="27"/>
      <c r="H24" s="27"/>
      <c r="I24" s="28"/>
      <c r="J24" s="5">
        <v>92</v>
      </c>
      <c r="K24" s="5">
        <v>0</v>
      </c>
      <c r="L24" s="5">
        <v>83</v>
      </c>
      <c r="M24" s="5"/>
      <c r="N24" s="5"/>
      <c r="O24" s="5"/>
      <c r="P24" s="18">
        <f t="shared" si="0"/>
        <v>29.166666666666668</v>
      </c>
    </row>
    <row r="25" spans="2:16" x14ac:dyDescent="0.35">
      <c r="B25" s="7">
        <f t="shared" si="1"/>
        <v>17</v>
      </c>
      <c r="C25" s="7" t="s">
        <v>71</v>
      </c>
      <c r="D25" s="26" t="s">
        <v>46</v>
      </c>
      <c r="E25" s="27"/>
      <c r="F25" s="27"/>
      <c r="G25" s="27"/>
      <c r="H25" s="27"/>
      <c r="I25" s="28"/>
      <c r="J25" s="5">
        <v>92</v>
      </c>
      <c r="K25" s="5">
        <v>0</v>
      </c>
      <c r="L25" s="5">
        <v>86</v>
      </c>
      <c r="M25" s="5"/>
      <c r="N25" s="5"/>
      <c r="O25" s="5"/>
      <c r="P25" s="18">
        <f t="shared" si="0"/>
        <v>29.666666666666668</v>
      </c>
    </row>
    <row r="26" spans="2:16" x14ac:dyDescent="0.35">
      <c r="B26" s="7">
        <f t="shared" si="1"/>
        <v>18</v>
      </c>
      <c r="C26" s="7" t="s">
        <v>72</v>
      </c>
      <c r="D26" s="26" t="s">
        <v>47</v>
      </c>
      <c r="E26" s="27"/>
      <c r="F26" s="27"/>
      <c r="G26" s="27"/>
      <c r="H26" s="27"/>
      <c r="I26" s="28"/>
      <c r="J26" s="5">
        <v>98</v>
      </c>
      <c r="K26" s="5">
        <v>100</v>
      </c>
      <c r="L26" s="5">
        <v>91</v>
      </c>
      <c r="M26" s="5"/>
      <c r="N26" s="5"/>
      <c r="O26" s="5"/>
      <c r="P26" s="18">
        <f t="shared" si="0"/>
        <v>48.166666666666664</v>
      </c>
    </row>
    <row r="27" spans="2:16" x14ac:dyDescent="0.35">
      <c r="B27" s="7">
        <f t="shared" si="1"/>
        <v>19</v>
      </c>
      <c r="C27" s="7" t="s">
        <v>73</v>
      </c>
      <c r="D27" s="26" t="s">
        <v>48</v>
      </c>
      <c r="E27" s="27"/>
      <c r="F27" s="27"/>
      <c r="G27" s="27"/>
      <c r="H27" s="27"/>
      <c r="I27" s="28"/>
      <c r="J27" s="5">
        <v>98</v>
      </c>
      <c r="K27" s="5">
        <v>88</v>
      </c>
      <c r="L27" s="5">
        <v>0</v>
      </c>
      <c r="M27" s="5"/>
      <c r="N27" s="5"/>
      <c r="O27" s="5"/>
      <c r="P27" s="18">
        <f t="shared" si="0"/>
        <v>31</v>
      </c>
    </row>
    <row r="28" spans="2:16" x14ac:dyDescent="0.35">
      <c r="B28" s="7">
        <f t="shared" si="1"/>
        <v>20</v>
      </c>
      <c r="C28" s="7" t="s">
        <v>74</v>
      </c>
      <c r="D28" s="26" t="s">
        <v>49</v>
      </c>
      <c r="E28" s="27"/>
      <c r="F28" s="27"/>
      <c r="G28" s="27"/>
      <c r="H28" s="27"/>
      <c r="I28" s="28"/>
      <c r="J28" s="5">
        <v>95</v>
      </c>
      <c r="K28" s="5">
        <v>100</v>
      </c>
      <c r="L28" s="5">
        <v>90</v>
      </c>
      <c r="M28" s="5"/>
      <c r="N28" s="5"/>
      <c r="O28" s="5"/>
      <c r="P28" s="18">
        <f t="shared" si="0"/>
        <v>47.5</v>
      </c>
    </row>
    <row r="29" spans="2:16" x14ac:dyDescent="0.35">
      <c r="B29" s="7">
        <f t="shared" si="1"/>
        <v>21</v>
      </c>
      <c r="C29" s="7" t="s">
        <v>75</v>
      </c>
      <c r="D29" s="26" t="s">
        <v>50</v>
      </c>
      <c r="E29" s="27"/>
      <c r="F29" s="27"/>
      <c r="G29" s="27"/>
      <c r="H29" s="27"/>
      <c r="I29" s="28"/>
      <c r="J29" s="5">
        <v>95</v>
      </c>
      <c r="K29" s="5">
        <v>98</v>
      </c>
      <c r="L29" s="5">
        <v>93</v>
      </c>
      <c r="M29" s="5"/>
      <c r="N29" s="5"/>
      <c r="O29" s="5"/>
      <c r="P29" s="18">
        <f t="shared" si="0"/>
        <v>47.666666666666664</v>
      </c>
    </row>
    <row r="30" spans="2:16" x14ac:dyDescent="0.35">
      <c r="B30" s="7">
        <f t="shared" si="1"/>
        <v>22</v>
      </c>
      <c r="C30" s="7" t="s">
        <v>76</v>
      </c>
      <c r="D30" s="26" t="s">
        <v>51</v>
      </c>
      <c r="E30" s="27"/>
      <c r="F30" s="27"/>
      <c r="G30" s="27"/>
      <c r="H30" s="27"/>
      <c r="I30" s="28"/>
      <c r="J30" s="5">
        <v>98</v>
      </c>
      <c r="K30" s="5">
        <v>100</v>
      </c>
      <c r="L30" s="5">
        <v>88</v>
      </c>
      <c r="M30" s="5"/>
      <c r="N30" s="5"/>
      <c r="O30" s="5"/>
      <c r="P30" s="18">
        <f t="shared" si="0"/>
        <v>47.666666666666664</v>
      </c>
    </row>
    <row r="31" spans="2:16" x14ac:dyDescent="0.35">
      <c r="B31" s="7">
        <f t="shared" si="1"/>
        <v>23</v>
      </c>
      <c r="C31" s="7" t="s">
        <v>77</v>
      </c>
      <c r="D31" s="26" t="s">
        <v>52</v>
      </c>
      <c r="E31" s="27"/>
      <c r="F31" s="27"/>
      <c r="G31" s="27"/>
      <c r="H31" s="27"/>
      <c r="I31" s="28"/>
      <c r="J31" s="5">
        <v>84</v>
      </c>
      <c r="K31" s="5">
        <v>0</v>
      </c>
      <c r="L31" s="5">
        <v>78</v>
      </c>
      <c r="M31" s="5"/>
      <c r="N31" s="5"/>
      <c r="O31" s="5"/>
      <c r="P31" s="18">
        <f t="shared" si="0"/>
        <v>27</v>
      </c>
    </row>
    <row r="32" spans="2:16" x14ac:dyDescent="0.35">
      <c r="B32" s="7">
        <f t="shared" si="1"/>
        <v>24</v>
      </c>
      <c r="C32" s="7" t="s">
        <v>78</v>
      </c>
      <c r="D32" s="26" t="s">
        <v>53</v>
      </c>
      <c r="E32" s="27"/>
      <c r="F32" s="27"/>
      <c r="G32" s="27"/>
      <c r="H32" s="27"/>
      <c r="I32" s="28"/>
      <c r="J32" s="5">
        <v>96</v>
      </c>
      <c r="K32" s="5">
        <v>98</v>
      </c>
      <c r="L32" s="5">
        <v>90</v>
      </c>
      <c r="M32" s="5"/>
      <c r="N32" s="5"/>
      <c r="O32" s="5"/>
      <c r="P32" s="18">
        <f t="shared" si="0"/>
        <v>47.333333333333336</v>
      </c>
    </row>
    <row r="33" spans="2:16" x14ac:dyDescent="0.35">
      <c r="B33" s="7">
        <f t="shared" si="1"/>
        <v>25</v>
      </c>
      <c r="C33" s="7" t="s">
        <v>79</v>
      </c>
      <c r="D33" s="26" t="s">
        <v>54</v>
      </c>
      <c r="E33" s="27"/>
      <c r="F33" s="27"/>
      <c r="G33" s="27"/>
      <c r="H33" s="27"/>
      <c r="I33" s="28"/>
      <c r="J33" s="5">
        <v>93</v>
      </c>
      <c r="K33" s="5">
        <v>98</v>
      </c>
      <c r="L33" s="5">
        <v>91</v>
      </c>
      <c r="M33" s="5"/>
      <c r="N33" s="5"/>
      <c r="O33" s="5"/>
      <c r="P33" s="18">
        <f t="shared" si="0"/>
        <v>47</v>
      </c>
    </row>
    <row r="34" spans="2:16" x14ac:dyDescent="0.35">
      <c r="C34" s="20"/>
      <c r="D34" s="20"/>
      <c r="E34" s="1"/>
    </row>
    <row r="35" spans="2:16" x14ac:dyDescent="0.35">
      <c r="C35" s="20"/>
      <c r="D35" s="20"/>
      <c r="E35" s="1"/>
      <c r="H35" s="23" t="s">
        <v>18</v>
      </c>
      <c r="I35" s="23"/>
      <c r="J35" s="5">
        <f t="shared" ref="J35:P35" si="2">COUNTIF(J9:J33,"&gt;=70")</f>
        <v>25</v>
      </c>
      <c r="K35" s="5">
        <f t="shared" si="2"/>
        <v>21</v>
      </c>
      <c r="L35" s="5">
        <f t="shared" si="2"/>
        <v>23</v>
      </c>
      <c r="M35" s="5">
        <f t="shared" si="2"/>
        <v>0</v>
      </c>
      <c r="N35" s="5">
        <f t="shared" si="2"/>
        <v>0</v>
      </c>
      <c r="O35" s="5">
        <f t="shared" si="2"/>
        <v>0</v>
      </c>
      <c r="P35" s="15">
        <f t="shared" si="2"/>
        <v>0</v>
      </c>
    </row>
    <row r="36" spans="2:16" x14ac:dyDescent="0.35">
      <c r="C36" s="20"/>
      <c r="D36" s="20"/>
      <c r="E36" s="9"/>
      <c r="H36" s="23" t="s">
        <v>19</v>
      </c>
      <c r="I36" s="23"/>
      <c r="J36" s="5">
        <f t="shared" ref="J36:P36" si="3">COUNTIF(J9:J34,"&lt;70")</f>
        <v>0</v>
      </c>
      <c r="K36" s="5">
        <f t="shared" si="3"/>
        <v>4</v>
      </c>
      <c r="L36" s="5">
        <f t="shared" si="3"/>
        <v>2</v>
      </c>
      <c r="M36" s="5">
        <f t="shared" si="3"/>
        <v>0</v>
      </c>
      <c r="N36" s="5">
        <f t="shared" si="3"/>
        <v>0</v>
      </c>
      <c r="O36" s="5">
        <f t="shared" si="3"/>
        <v>0</v>
      </c>
      <c r="P36" s="15">
        <f t="shared" si="3"/>
        <v>25</v>
      </c>
    </row>
    <row r="37" spans="2:16" x14ac:dyDescent="0.35">
      <c r="C37" s="20"/>
      <c r="D37" s="20"/>
      <c r="E37" s="20"/>
      <c r="H37" s="23" t="s">
        <v>20</v>
      </c>
      <c r="I37" s="23"/>
      <c r="J37" s="5">
        <f t="shared" ref="J37:P37" si="4">COUNT(J9:J33)</f>
        <v>25</v>
      </c>
      <c r="K37" s="5">
        <f t="shared" si="4"/>
        <v>25</v>
      </c>
      <c r="L37" s="5">
        <f t="shared" si="4"/>
        <v>25</v>
      </c>
      <c r="M37" s="5">
        <f t="shared" si="4"/>
        <v>0</v>
      </c>
      <c r="N37" s="5">
        <f t="shared" si="4"/>
        <v>0</v>
      </c>
      <c r="O37" s="5">
        <f t="shared" si="4"/>
        <v>0</v>
      </c>
      <c r="P37" s="15">
        <f t="shared" si="4"/>
        <v>25</v>
      </c>
    </row>
    <row r="38" spans="2:16" x14ac:dyDescent="0.35">
      <c r="C38" s="20"/>
      <c r="D38" s="20"/>
      <c r="E38" s="1"/>
      <c r="H38" s="24" t="s">
        <v>15</v>
      </c>
      <c r="I38" s="24"/>
      <c r="J38" s="10">
        <f>J35/J37</f>
        <v>1</v>
      </c>
      <c r="K38" s="12">
        <f t="shared" ref="K38:P38" si="5">K35/K37</f>
        <v>0.84</v>
      </c>
      <c r="L38" s="12">
        <f t="shared" si="5"/>
        <v>0.92</v>
      </c>
      <c r="M38" s="12" t="e">
        <f t="shared" si="5"/>
        <v>#DIV/0!</v>
      </c>
      <c r="N38" s="12" t="e">
        <f t="shared" si="5"/>
        <v>#DIV/0!</v>
      </c>
      <c r="O38" s="12" t="e">
        <f t="shared" si="5"/>
        <v>#DIV/0!</v>
      </c>
      <c r="P38" s="14">
        <f t="shared" si="5"/>
        <v>0</v>
      </c>
    </row>
    <row r="39" spans="2:16" x14ac:dyDescent="0.35">
      <c r="C39" s="20"/>
      <c r="D39" s="20"/>
      <c r="E39" s="1"/>
      <c r="H39" s="24" t="s">
        <v>16</v>
      </c>
      <c r="I39" s="24"/>
      <c r="J39" s="10">
        <f>J36/J37</f>
        <v>0</v>
      </c>
      <c r="K39" s="10">
        <f t="shared" ref="K39:O39" si="6">K36/K37</f>
        <v>0.16</v>
      </c>
      <c r="L39" s="12">
        <f t="shared" si="6"/>
        <v>0.08</v>
      </c>
      <c r="M39" s="12" t="e">
        <f t="shared" si="6"/>
        <v>#DIV/0!</v>
      </c>
      <c r="N39" s="12" t="e">
        <f t="shared" si="6"/>
        <v>#DIV/0!</v>
      </c>
      <c r="O39" s="12" t="e">
        <f t="shared" si="6"/>
        <v>#DIV/0!</v>
      </c>
      <c r="P39" s="14">
        <f t="shared" ref="P39" si="7">P36/P37</f>
        <v>1</v>
      </c>
    </row>
    <row r="40" spans="2:16" x14ac:dyDescent="0.35">
      <c r="C40" s="20"/>
      <c r="D40" s="20"/>
      <c r="E40" s="9"/>
    </row>
    <row r="41" spans="2:16" x14ac:dyDescent="0.35">
      <c r="C41" s="1"/>
      <c r="D41" s="1"/>
      <c r="E41" s="9"/>
    </row>
    <row r="43" spans="2:16" x14ac:dyDescent="0.35">
      <c r="J43" s="30"/>
      <c r="K43" s="30"/>
      <c r="L43" s="30"/>
      <c r="M43" s="30"/>
      <c r="N43" s="30"/>
      <c r="O43" s="30"/>
    </row>
    <row r="44" spans="2:16" x14ac:dyDescent="0.35">
      <c r="J44" s="29" t="s">
        <v>17</v>
      </c>
      <c r="K44" s="29"/>
      <c r="L44" s="29"/>
      <c r="M44" s="29"/>
      <c r="N44" s="29"/>
      <c r="O44" s="29"/>
    </row>
  </sheetData>
  <mergeCells count="48">
    <mergeCell ref="B2:O2"/>
    <mergeCell ref="D27:I27"/>
    <mergeCell ref="D28:I28"/>
    <mergeCell ref="D29:I29"/>
    <mergeCell ref="D30:I30"/>
    <mergeCell ref="D23:I23"/>
    <mergeCell ref="D24:I24"/>
    <mergeCell ref="D25:I25"/>
    <mergeCell ref="D26:I26"/>
    <mergeCell ref="J4:K4"/>
    <mergeCell ref="N4:O4"/>
    <mergeCell ref="D6:G6"/>
    <mergeCell ref="D8:I8"/>
    <mergeCell ref="D20:I20"/>
    <mergeCell ref="D9:I9"/>
    <mergeCell ref="D10:I10"/>
    <mergeCell ref="D19:I19"/>
    <mergeCell ref="J44:O44"/>
    <mergeCell ref="C36:D36"/>
    <mergeCell ref="J43:O43"/>
    <mergeCell ref="D11:I11"/>
    <mergeCell ref="D12:I12"/>
    <mergeCell ref="D13:I13"/>
    <mergeCell ref="D14:I14"/>
    <mergeCell ref="D15:I15"/>
    <mergeCell ref="C35:D35"/>
    <mergeCell ref="D33:I33"/>
    <mergeCell ref="D31:I31"/>
    <mergeCell ref="D32:I32"/>
    <mergeCell ref="D21:I21"/>
    <mergeCell ref="D22:I22"/>
    <mergeCell ref="C34:D34"/>
    <mergeCell ref="I6:J6"/>
    <mergeCell ref="K6:O6"/>
    <mergeCell ref="C3:O3"/>
    <mergeCell ref="C39:D39"/>
    <mergeCell ref="C40:D40"/>
    <mergeCell ref="C38:D38"/>
    <mergeCell ref="C37:E37"/>
    <mergeCell ref="H35:I35"/>
    <mergeCell ref="H36:I36"/>
    <mergeCell ref="H37:I37"/>
    <mergeCell ref="H38:I38"/>
    <mergeCell ref="H39:I39"/>
    <mergeCell ref="D4:G4"/>
    <mergeCell ref="D16:I16"/>
    <mergeCell ref="D17:I17"/>
    <mergeCell ref="D18:I18"/>
  </mergeCells>
  <pageMargins left="0.25" right="0.25" top="0.75" bottom="0.75" header="0.3" footer="0.3"/>
  <pageSetup scale="8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O44"/>
  <sheetViews>
    <sheetView zoomScale="86" workbookViewId="0">
      <selection activeCell="N17" sqref="N17"/>
    </sheetView>
  </sheetViews>
  <sheetFormatPr baseColWidth="10" defaultColWidth="10.7265625" defaultRowHeight="14.5" x14ac:dyDescent="0.35"/>
  <cols>
    <col min="1" max="1" width="1.36328125" customWidth="1"/>
    <col min="2" max="2" width="5" customWidth="1"/>
    <col min="3" max="3" width="10.90625" customWidth="1"/>
    <col min="4" max="6" width="7.6328125" customWidth="1"/>
    <col min="7" max="7" width="14.7265625" customWidth="1"/>
    <col min="8" max="9" width="7.6328125" customWidth="1"/>
    <col min="10" max="10" width="8.1796875" customWidth="1"/>
    <col min="11" max="11" width="7.54296875" customWidth="1"/>
    <col min="12" max="14" width="5.6328125" customWidth="1"/>
  </cols>
  <sheetData>
    <row r="2" spans="2:15" ht="15.5" x14ac:dyDescent="0.35">
      <c r="B2" s="31" t="s">
        <v>9</v>
      </c>
      <c r="C2" s="31"/>
      <c r="D2" s="31"/>
      <c r="E2" s="31"/>
      <c r="F2" s="31"/>
      <c r="G2" s="31"/>
      <c r="H2" s="31"/>
      <c r="I2" s="31"/>
      <c r="J2" s="31"/>
      <c r="K2" s="31"/>
      <c r="L2" s="3"/>
      <c r="M2" s="3"/>
    </row>
    <row r="3" spans="2:15" x14ac:dyDescent="0.35">
      <c r="C3" s="22" t="s">
        <v>8</v>
      </c>
      <c r="D3" s="22"/>
      <c r="E3" s="22"/>
      <c r="F3" s="22"/>
      <c r="G3" s="22"/>
      <c r="H3" s="22"/>
      <c r="I3" s="22"/>
      <c r="J3" s="22"/>
      <c r="K3" s="22"/>
      <c r="L3" s="1"/>
      <c r="M3" s="1"/>
    </row>
    <row r="4" spans="2:15" x14ac:dyDescent="0.35">
      <c r="C4" t="s">
        <v>0</v>
      </c>
      <c r="D4" s="25" t="s">
        <v>80</v>
      </c>
      <c r="E4" s="25"/>
      <c r="F4" s="25"/>
      <c r="G4" s="25"/>
      <c r="I4" t="s">
        <v>1</v>
      </c>
      <c r="J4" s="32" t="s">
        <v>81</v>
      </c>
      <c r="K4" s="32"/>
    </row>
    <row r="5" spans="2:15" ht="6.75" customHeight="1" x14ac:dyDescent="0.35">
      <c r="D5" s="6"/>
      <c r="E5" s="6"/>
      <c r="F5" s="6"/>
      <c r="G5" s="6"/>
    </row>
    <row r="6" spans="2:15" x14ac:dyDescent="0.35">
      <c r="C6" t="s">
        <v>3</v>
      </c>
      <c r="D6" s="32" t="s">
        <v>29</v>
      </c>
      <c r="E6" s="32"/>
      <c r="F6" s="32"/>
      <c r="G6" s="32"/>
      <c r="I6" s="20" t="s">
        <v>21</v>
      </c>
      <c r="J6" s="20"/>
      <c r="K6" s="2" t="s">
        <v>26</v>
      </c>
      <c r="L6" s="8"/>
      <c r="M6" s="8"/>
      <c r="N6" s="8"/>
      <c r="O6" s="8"/>
    </row>
    <row r="7" spans="2:15" ht="11.25" customHeight="1" x14ac:dyDescent="0.35"/>
    <row r="8" spans="2:15" x14ac:dyDescent="0.35">
      <c r="B8" s="5" t="s">
        <v>4</v>
      </c>
      <c r="C8" s="5" t="s">
        <v>6</v>
      </c>
      <c r="D8" s="23" t="s">
        <v>5</v>
      </c>
      <c r="E8" s="23"/>
      <c r="F8" s="23"/>
      <c r="G8" s="23"/>
      <c r="H8" s="23"/>
      <c r="I8" s="23"/>
      <c r="J8" s="5" t="s">
        <v>22</v>
      </c>
      <c r="K8" s="5" t="s">
        <v>23</v>
      </c>
    </row>
    <row r="9" spans="2:15" x14ac:dyDescent="0.35">
      <c r="B9" s="7">
        <v>1</v>
      </c>
      <c r="C9" s="7" t="s">
        <v>55</v>
      </c>
      <c r="D9" s="26" t="s">
        <v>30</v>
      </c>
      <c r="E9" s="27"/>
      <c r="F9" s="27"/>
      <c r="G9" s="27"/>
      <c r="H9" s="27"/>
      <c r="I9" s="28"/>
      <c r="J9" s="13">
        <f>+'PARCIALES 305A'!P9</f>
        <v>49.333333333333336</v>
      </c>
      <c r="K9" s="13">
        <f>+J9</f>
        <v>49.333333333333336</v>
      </c>
    </row>
    <row r="10" spans="2:15" x14ac:dyDescent="0.35">
      <c r="B10" s="7">
        <f>B9+1</f>
        <v>2</v>
      </c>
      <c r="C10" s="7" t="s">
        <v>56</v>
      </c>
      <c r="D10" s="26" t="s">
        <v>31</v>
      </c>
      <c r="E10" s="27"/>
      <c r="F10" s="27"/>
      <c r="G10" s="27"/>
      <c r="H10" s="27"/>
      <c r="I10" s="28"/>
      <c r="J10" s="13">
        <f>+'PARCIALES 305A'!P10</f>
        <v>15</v>
      </c>
      <c r="K10" s="13">
        <f t="shared" ref="K10:K32" si="0">+J10</f>
        <v>15</v>
      </c>
    </row>
    <row r="11" spans="2:15" x14ac:dyDescent="0.35">
      <c r="B11" s="7">
        <f t="shared" ref="B11:B33" si="1">B10+1</f>
        <v>3</v>
      </c>
      <c r="C11" s="7" t="s">
        <v>57</v>
      </c>
      <c r="D11" s="26" t="s">
        <v>32</v>
      </c>
      <c r="E11" s="27"/>
      <c r="F11" s="27"/>
      <c r="G11" s="27"/>
      <c r="H11" s="27"/>
      <c r="I11" s="28"/>
      <c r="J11" s="13">
        <f>+'PARCIALES 305A'!P11</f>
        <v>43.5</v>
      </c>
      <c r="K11" s="13">
        <f t="shared" si="0"/>
        <v>43.5</v>
      </c>
      <c r="O11" s="19"/>
    </row>
    <row r="12" spans="2:15" x14ac:dyDescent="0.35">
      <c r="B12" s="7">
        <f t="shared" si="1"/>
        <v>4</v>
      </c>
      <c r="C12" s="7" t="s">
        <v>58</v>
      </c>
      <c r="D12" s="26" t="s">
        <v>33</v>
      </c>
      <c r="E12" s="27"/>
      <c r="F12" s="27"/>
      <c r="G12" s="27"/>
      <c r="H12" s="27"/>
      <c r="I12" s="28"/>
      <c r="J12" s="13">
        <f>+'PARCIALES 305A'!P12</f>
        <v>41.5</v>
      </c>
      <c r="K12" s="13">
        <f t="shared" si="0"/>
        <v>41.5</v>
      </c>
    </row>
    <row r="13" spans="2:15" x14ac:dyDescent="0.35">
      <c r="B13" s="7">
        <f t="shared" si="1"/>
        <v>5</v>
      </c>
      <c r="C13" s="7" t="s">
        <v>59</v>
      </c>
      <c r="D13" s="26" t="s">
        <v>34</v>
      </c>
      <c r="E13" s="27"/>
      <c r="F13" s="27"/>
      <c r="G13" s="27"/>
      <c r="H13" s="27"/>
      <c r="I13" s="28"/>
      <c r="J13" s="13">
        <f>+'PARCIALES 305A'!P13</f>
        <v>46.333333333333336</v>
      </c>
      <c r="K13" s="13">
        <f t="shared" si="0"/>
        <v>46.333333333333336</v>
      </c>
    </row>
    <row r="14" spans="2:15" x14ac:dyDescent="0.35">
      <c r="B14" s="7">
        <f t="shared" si="1"/>
        <v>6</v>
      </c>
      <c r="C14" s="7" t="s">
        <v>60</v>
      </c>
      <c r="D14" s="26" t="s">
        <v>35</v>
      </c>
      <c r="E14" s="27"/>
      <c r="F14" s="27"/>
      <c r="G14" s="27"/>
      <c r="H14" s="27"/>
      <c r="I14" s="28"/>
      <c r="J14" s="13">
        <f>+'PARCIALES 305A'!P14</f>
        <v>44.166666666666664</v>
      </c>
      <c r="K14" s="13">
        <f t="shared" si="0"/>
        <v>44.166666666666664</v>
      </c>
    </row>
    <row r="15" spans="2:15" x14ac:dyDescent="0.35">
      <c r="B15" s="7">
        <f t="shared" si="1"/>
        <v>7</v>
      </c>
      <c r="C15" s="7" t="s">
        <v>61</v>
      </c>
      <c r="D15" s="26" t="s">
        <v>36</v>
      </c>
      <c r="E15" s="27"/>
      <c r="F15" s="27"/>
      <c r="G15" s="27"/>
      <c r="H15" s="27"/>
      <c r="I15" s="28"/>
      <c r="J15" s="13">
        <f>+'PARCIALES 305A'!P15</f>
        <v>45.833333333333336</v>
      </c>
      <c r="K15" s="13">
        <f t="shared" si="0"/>
        <v>45.833333333333336</v>
      </c>
    </row>
    <row r="16" spans="2:15" x14ac:dyDescent="0.35">
      <c r="B16" s="7">
        <f t="shared" si="1"/>
        <v>8</v>
      </c>
      <c r="C16" s="7" t="s">
        <v>62</v>
      </c>
      <c r="D16" s="26" t="s">
        <v>37</v>
      </c>
      <c r="E16" s="27"/>
      <c r="F16" s="27"/>
      <c r="G16" s="27"/>
      <c r="H16" s="27"/>
      <c r="I16" s="28"/>
      <c r="J16" s="13">
        <f>+'PARCIALES 305A'!P16</f>
        <v>49.5</v>
      </c>
      <c r="K16" s="13">
        <f t="shared" si="0"/>
        <v>49.5</v>
      </c>
    </row>
    <row r="17" spans="2:11" x14ac:dyDescent="0.35">
      <c r="B17" s="7">
        <f t="shared" si="1"/>
        <v>9</v>
      </c>
      <c r="C17" s="7" t="s">
        <v>63</v>
      </c>
      <c r="D17" s="26" t="s">
        <v>38</v>
      </c>
      <c r="E17" s="27"/>
      <c r="F17" s="27"/>
      <c r="G17" s="27"/>
      <c r="H17" s="27"/>
      <c r="I17" s="28"/>
      <c r="J17" s="13">
        <f>+'PARCIALES 305A'!P17</f>
        <v>48.833333333333336</v>
      </c>
      <c r="K17" s="13">
        <f t="shared" si="0"/>
        <v>48.833333333333336</v>
      </c>
    </row>
    <row r="18" spans="2:11" x14ac:dyDescent="0.35">
      <c r="B18" s="7">
        <f t="shared" si="1"/>
        <v>10</v>
      </c>
      <c r="C18" s="7" t="s">
        <v>64</v>
      </c>
      <c r="D18" s="26" t="s">
        <v>39</v>
      </c>
      <c r="E18" s="27"/>
      <c r="F18" s="27"/>
      <c r="G18" s="27"/>
      <c r="H18" s="27"/>
      <c r="I18" s="28"/>
      <c r="J18" s="13">
        <f>+'PARCIALES 305A'!P18</f>
        <v>46</v>
      </c>
      <c r="K18" s="13">
        <f t="shared" si="0"/>
        <v>46</v>
      </c>
    </row>
    <row r="19" spans="2:11" x14ac:dyDescent="0.35">
      <c r="B19" s="7">
        <f t="shared" si="1"/>
        <v>11</v>
      </c>
      <c r="C19" s="7" t="s">
        <v>65</v>
      </c>
      <c r="D19" s="26" t="s">
        <v>40</v>
      </c>
      <c r="E19" s="27"/>
      <c r="F19" s="27"/>
      <c r="G19" s="27"/>
      <c r="H19" s="27"/>
      <c r="I19" s="28"/>
      <c r="J19" s="13">
        <f>+'PARCIALES 305A'!P19</f>
        <v>46.666666666666664</v>
      </c>
      <c r="K19" s="13">
        <f t="shared" si="0"/>
        <v>46.666666666666664</v>
      </c>
    </row>
    <row r="20" spans="2:11" x14ac:dyDescent="0.35">
      <c r="B20" s="7">
        <f t="shared" si="1"/>
        <v>12</v>
      </c>
      <c r="C20" s="7" t="s">
        <v>66</v>
      </c>
      <c r="D20" s="26" t="s">
        <v>41</v>
      </c>
      <c r="E20" s="27"/>
      <c r="F20" s="27"/>
      <c r="G20" s="27"/>
      <c r="H20" s="27"/>
      <c r="I20" s="28"/>
      <c r="J20" s="13">
        <f>+'PARCIALES 305A'!P20</f>
        <v>46.166666666666664</v>
      </c>
      <c r="K20" s="13">
        <f t="shared" si="0"/>
        <v>46.166666666666664</v>
      </c>
    </row>
    <row r="21" spans="2:11" x14ac:dyDescent="0.35">
      <c r="B21" s="7">
        <f t="shared" si="1"/>
        <v>13</v>
      </c>
      <c r="C21" s="7" t="s">
        <v>67</v>
      </c>
      <c r="D21" s="26" t="s">
        <v>42</v>
      </c>
      <c r="E21" s="27"/>
      <c r="F21" s="27"/>
      <c r="G21" s="27"/>
      <c r="H21" s="27"/>
      <c r="I21" s="28"/>
      <c r="J21" s="13">
        <f>+'PARCIALES 305A'!P21</f>
        <v>47</v>
      </c>
      <c r="K21" s="13">
        <f t="shared" si="0"/>
        <v>47</v>
      </c>
    </row>
    <row r="22" spans="2:11" x14ac:dyDescent="0.35">
      <c r="B22" s="7">
        <f t="shared" si="1"/>
        <v>14</v>
      </c>
      <c r="C22" s="7" t="s">
        <v>68</v>
      </c>
      <c r="D22" s="26" t="s">
        <v>43</v>
      </c>
      <c r="E22" s="27"/>
      <c r="F22" s="27"/>
      <c r="G22" s="27"/>
      <c r="H22" s="27"/>
      <c r="I22" s="28"/>
      <c r="J22" s="13">
        <f>+'PARCIALES 305A'!P22</f>
        <v>44</v>
      </c>
      <c r="K22" s="13">
        <f t="shared" si="0"/>
        <v>44</v>
      </c>
    </row>
    <row r="23" spans="2:11" x14ac:dyDescent="0.35">
      <c r="B23" s="7">
        <f t="shared" si="1"/>
        <v>15</v>
      </c>
      <c r="C23" s="7" t="s">
        <v>69</v>
      </c>
      <c r="D23" s="26" t="s">
        <v>44</v>
      </c>
      <c r="E23" s="27"/>
      <c r="F23" s="27"/>
      <c r="G23" s="27"/>
      <c r="H23" s="27"/>
      <c r="I23" s="28"/>
      <c r="J23" s="13">
        <f>+'PARCIALES 305A'!P23</f>
        <v>45.666666666666664</v>
      </c>
      <c r="K23" s="13">
        <f t="shared" si="0"/>
        <v>45.666666666666664</v>
      </c>
    </row>
    <row r="24" spans="2:11" x14ac:dyDescent="0.35">
      <c r="B24" s="7">
        <f t="shared" si="1"/>
        <v>16</v>
      </c>
      <c r="C24" s="7" t="s">
        <v>70</v>
      </c>
      <c r="D24" s="26" t="s">
        <v>45</v>
      </c>
      <c r="E24" s="27"/>
      <c r="F24" s="27"/>
      <c r="G24" s="27"/>
      <c r="H24" s="27"/>
      <c r="I24" s="28"/>
      <c r="J24" s="13">
        <f>+'PARCIALES 305A'!P24</f>
        <v>29.166666666666668</v>
      </c>
      <c r="K24" s="13">
        <f t="shared" si="0"/>
        <v>29.166666666666668</v>
      </c>
    </row>
    <row r="25" spans="2:11" x14ac:dyDescent="0.35">
      <c r="B25" s="7">
        <f t="shared" si="1"/>
        <v>17</v>
      </c>
      <c r="C25" s="7" t="s">
        <v>71</v>
      </c>
      <c r="D25" s="26" t="s">
        <v>46</v>
      </c>
      <c r="E25" s="27"/>
      <c r="F25" s="27"/>
      <c r="G25" s="27"/>
      <c r="H25" s="27"/>
      <c r="I25" s="28"/>
      <c r="J25" s="13">
        <f>+'PARCIALES 305A'!P25</f>
        <v>29.666666666666668</v>
      </c>
      <c r="K25" s="13">
        <f t="shared" si="0"/>
        <v>29.666666666666668</v>
      </c>
    </row>
    <row r="26" spans="2:11" x14ac:dyDescent="0.35">
      <c r="B26" s="7">
        <f t="shared" si="1"/>
        <v>18</v>
      </c>
      <c r="C26" s="7" t="s">
        <v>72</v>
      </c>
      <c r="D26" s="26" t="s">
        <v>47</v>
      </c>
      <c r="E26" s="27"/>
      <c r="F26" s="27"/>
      <c r="G26" s="27"/>
      <c r="H26" s="27"/>
      <c r="I26" s="28"/>
      <c r="J26" s="13">
        <f>+'PARCIALES 305A'!P26</f>
        <v>48.166666666666664</v>
      </c>
      <c r="K26" s="13">
        <f t="shared" si="0"/>
        <v>48.166666666666664</v>
      </c>
    </row>
    <row r="27" spans="2:11" x14ac:dyDescent="0.35">
      <c r="B27" s="7">
        <f t="shared" si="1"/>
        <v>19</v>
      </c>
      <c r="C27" s="7" t="s">
        <v>73</v>
      </c>
      <c r="D27" s="26" t="s">
        <v>48</v>
      </c>
      <c r="E27" s="27"/>
      <c r="F27" s="27"/>
      <c r="G27" s="27"/>
      <c r="H27" s="27"/>
      <c r="I27" s="28"/>
      <c r="J27" s="13">
        <f>+'PARCIALES 305A'!P27</f>
        <v>31</v>
      </c>
      <c r="K27" s="13">
        <f t="shared" si="0"/>
        <v>31</v>
      </c>
    </row>
    <row r="28" spans="2:11" x14ac:dyDescent="0.35">
      <c r="B28" s="7">
        <f t="shared" si="1"/>
        <v>20</v>
      </c>
      <c r="C28" s="7" t="s">
        <v>74</v>
      </c>
      <c r="D28" s="26" t="s">
        <v>49</v>
      </c>
      <c r="E28" s="27"/>
      <c r="F28" s="27"/>
      <c r="G28" s="27"/>
      <c r="H28" s="27"/>
      <c r="I28" s="28"/>
      <c r="J28" s="13">
        <f>+'PARCIALES 305A'!P28</f>
        <v>47.5</v>
      </c>
      <c r="K28" s="13">
        <f t="shared" si="0"/>
        <v>47.5</v>
      </c>
    </row>
    <row r="29" spans="2:11" x14ac:dyDescent="0.35">
      <c r="B29" s="7">
        <f t="shared" si="1"/>
        <v>21</v>
      </c>
      <c r="C29" s="7" t="s">
        <v>75</v>
      </c>
      <c r="D29" s="26" t="s">
        <v>50</v>
      </c>
      <c r="E29" s="27"/>
      <c r="F29" s="27"/>
      <c r="G29" s="27"/>
      <c r="H29" s="27"/>
      <c r="I29" s="28"/>
      <c r="J29" s="13">
        <f>+'PARCIALES 305A'!P29</f>
        <v>47.666666666666664</v>
      </c>
      <c r="K29" s="13">
        <f t="shared" si="0"/>
        <v>47.666666666666664</v>
      </c>
    </row>
    <row r="30" spans="2:11" x14ac:dyDescent="0.35">
      <c r="B30" s="7">
        <f t="shared" si="1"/>
        <v>22</v>
      </c>
      <c r="C30" s="7" t="s">
        <v>76</v>
      </c>
      <c r="D30" s="26" t="s">
        <v>51</v>
      </c>
      <c r="E30" s="27"/>
      <c r="F30" s="27"/>
      <c r="G30" s="27"/>
      <c r="H30" s="27"/>
      <c r="I30" s="28"/>
      <c r="J30" s="13">
        <f>+'PARCIALES 305A'!P30</f>
        <v>47.666666666666664</v>
      </c>
      <c r="K30" s="13">
        <f t="shared" si="0"/>
        <v>47.666666666666664</v>
      </c>
    </row>
    <row r="31" spans="2:11" x14ac:dyDescent="0.35">
      <c r="B31" s="7">
        <f t="shared" si="1"/>
        <v>23</v>
      </c>
      <c r="C31" s="7" t="s">
        <v>77</v>
      </c>
      <c r="D31" s="26" t="s">
        <v>52</v>
      </c>
      <c r="E31" s="27"/>
      <c r="F31" s="27"/>
      <c r="G31" s="27"/>
      <c r="H31" s="27"/>
      <c r="I31" s="28"/>
      <c r="J31" s="13">
        <f>+'PARCIALES 305A'!P31</f>
        <v>27</v>
      </c>
      <c r="K31" s="13">
        <f t="shared" si="0"/>
        <v>27</v>
      </c>
    </row>
    <row r="32" spans="2:11" x14ac:dyDescent="0.35">
      <c r="B32" s="7">
        <f t="shared" si="1"/>
        <v>24</v>
      </c>
      <c r="C32" s="7" t="s">
        <v>78</v>
      </c>
      <c r="D32" s="26" t="s">
        <v>53</v>
      </c>
      <c r="E32" s="27"/>
      <c r="F32" s="27"/>
      <c r="G32" s="27"/>
      <c r="H32" s="27"/>
      <c r="I32" s="28"/>
      <c r="J32" s="13">
        <f>+'PARCIALES 305A'!P32</f>
        <v>47.333333333333336</v>
      </c>
      <c r="K32" s="13">
        <f t="shared" si="0"/>
        <v>47.333333333333336</v>
      </c>
    </row>
    <row r="33" spans="2:11" x14ac:dyDescent="0.35">
      <c r="B33" s="7">
        <f t="shared" si="1"/>
        <v>25</v>
      </c>
      <c r="C33" s="7" t="s">
        <v>79</v>
      </c>
      <c r="D33" s="26" t="s">
        <v>54</v>
      </c>
      <c r="E33" s="27"/>
      <c r="F33" s="27"/>
      <c r="G33" s="27"/>
      <c r="H33" s="27"/>
      <c r="I33" s="28"/>
      <c r="J33" s="13">
        <f>+'PARCIALES 305A'!P33</f>
        <v>47</v>
      </c>
      <c r="K33" s="13">
        <f t="shared" ref="K33" si="2">+J33</f>
        <v>47</v>
      </c>
    </row>
    <row r="34" spans="2:11" x14ac:dyDescent="0.35">
      <c r="C34" s="20"/>
      <c r="D34" s="20"/>
      <c r="E34" s="1"/>
    </row>
    <row r="35" spans="2:11" x14ac:dyDescent="0.35">
      <c r="C35" s="20"/>
      <c r="D35" s="20"/>
      <c r="E35" s="1"/>
      <c r="H35" s="23" t="s">
        <v>18</v>
      </c>
      <c r="I35" s="23"/>
      <c r="J35" s="5">
        <f>COUNTIF(K9:K33,"&gt;=70")</f>
        <v>0</v>
      </c>
      <c r="K35" s="1"/>
    </row>
    <row r="36" spans="2:11" x14ac:dyDescent="0.35">
      <c r="C36" s="20"/>
      <c r="D36" s="20"/>
      <c r="E36" s="9"/>
      <c r="H36" s="23" t="s">
        <v>19</v>
      </c>
      <c r="I36" s="23"/>
      <c r="J36" s="5">
        <f>COUNTIF(K9:K33,"&lt;70")</f>
        <v>25</v>
      </c>
      <c r="K36" s="1"/>
    </row>
    <row r="37" spans="2:11" x14ac:dyDescent="0.35">
      <c r="C37" s="20"/>
      <c r="D37" s="20"/>
      <c r="E37" s="20"/>
      <c r="H37" s="23" t="s">
        <v>20</v>
      </c>
      <c r="I37" s="23"/>
      <c r="J37" s="5">
        <f>COUNT(J9:J33)</f>
        <v>25</v>
      </c>
      <c r="K37" s="1"/>
    </row>
    <row r="38" spans="2:11" x14ac:dyDescent="0.35">
      <c r="C38" s="20"/>
      <c r="D38" s="20"/>
      <c r="E38" s="1"/>
      <c r="H38" s="24" t="s">
        <v>15</v>
      </c>
      <c r="I38" s="24"/>
      <c r="J38" s="10">
        <f>J35/J37</f>
        <v>0</v>
      </c>
      <c r="K38" s="16"/>
    </row>
    <row r="39" spans="2:11" x14ac:dyDescent="0.35">
      <c r="C39" s="20"/>
      <c r="D39" s="20"/>
      <c r="E39" s="1"/>
      <c r="H39" s="24" t="s">
        <v>16</v>
      </c>
      <c r="I39" s="24"/>
      <c r="J39" s="10">
        <f>J36/J37</f>
        <v>1</v>
      </c>
      <c r="K39" s="17"/>
    </row>
    <row r="40" spans="2:11" x14ac:dyDescent="0.35">
      <c r="C40" s="20"/>
      <c r="D40" s="20"/>
      <c r="E40" s="9"/>
    </row>
    <row r="41" spans="2:11" x14ac:dyDescent="0.35">
      <c r="C41" s="1"/>
      <c r="D41" s="1"/>
      <c r="E41" s="9"/>
    </row>
    <row r="43" spans="2:11" x14ac:dyDescent="0.35">
      <c r="J43" s="20"/>
      <c r="K43" s="20"/>
    </row>
    <row r="44" spans="2:11" x14ac:dyDescent="0.35">
      <c r="J44" s="22"/>
      <c r="K44" s="22"/>
    </row>
  </sheetData>
  <mergeCells count="46">
    <mergeCell ref="D13:I13"/>
    <mergeCell ref="B2:K2"/>
    <mergeCell ref="C3:K3"/>
    <mergeCell ref="D4:G4"/>
    <mergeCell ref="J4:K4"/>
    <mergeCell ref="D6:G6"/>
    <mergeCell ref="I6:J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C34:D34"/>
    <mergeCell ref="D26:I26"/>
    <mergeCell ref="D27:I27"/>
    <mergeCell ref="D28:I28"/>
    <mergeCell ref="D29:I29"/>
    <mergeCell ref="D30:I30"/>
    <mergeCell ref="D31:I31"/>
    <mergeCell ref="D32:I32"/>
    <mergeCell ref="D33:I33"/>
    <mergeCell ref="C35:D35"/>
    <mergeCell ref="H35:I35"/>
    <mergeCell ref="C36:D36"/>
    <mergeCell ref="H36:I36"/>
    <mergeCell ref="C37:E37"/>
    <mergeCell ref="H37:I37"/>
    <mergeCell ref="J44:K44"/>
    <mergeCell ref="C38:D38"/>
    <mergeCell ref="H38:I38"/>
    <mergeCell ref="C39:D39"/>
    <mergeCell ref="H39:I39"/>
    <mergeCell ref="C40:D40"/>
    <mergeCell ref="J43:K43"/>
  </mergeCells>
  <pageMargins left="0.70866141732283472" right="0.70866141732283472" top="0.74803149606299213" bottom="0.74803149606299213" header="0.31496062992125984" footer="0.31496062992125984"/>
  <pageSetup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8D8A12-42BD-48E7-9BA7-C18F43F42948}">
  <dimension ref="B2:Q48"/>
  <sheetViews>
    <sheetView zoomScale="67" workbookViewId="0">
      <selection activeCell="R7" sqref="R7"/>
    </sheetView>
  </sheetViews>
  <sheetFormatPr baseColWidth="10" defaultColWidth="10.7265625" defaultRowHeight="14.5" x14ac:dyDescent="0.35"/>
  <cols>
    <col min="1" max="1" width="1.36328125" customWidth="1"/>
    <col min="2" max="2" width="5" customWidth="1"/>
    <col min="3" max="3" width="10.90625" customWidth="1"/>
    <col min="4" max="9" width="7.6328125" customWidth="1"/>
    <col min="10" max="10" width="7.08984375" customWidth="1"/>
    <col min="11" max="12" width="5.6328125" customWidth="1"/>
    <col min="13" max="13" width="6.453125" customWidth="1"/>
    <col min="14" max="15" width="5.6328125" customWidth="1"/>
    <col min="16" max="16" width="7.36328125" customWidth="1"/>
    <col min="17" max="18" width="5.6328125" customWidth="1"/>
  </cols>
  <sheetData>
    <row r="2" spans="2:17" ht="15.5" x14ac:dyDescent="0.35">
      <c r="B2" s="31" t="s">
        <v>9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"/>
      <c r="Q2" s="3"/>
    </row>
    <row r="3" spans="2:17" x14ac:dyDescent="0.35">
      <c r="C3" s="22" t="s">
        <v>8</v>
      </c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1"/>
      <c r="Q3" s="1"/>
    </row>
    <row r="4" spans="2:17" x14ac:dyDescent="0.35">
      <c r="C4" t="s">
        <v>0</v>
      </c>
      <c r="D4" s="25" t="s">
        <v>27</v>
      </c>
      <c r="E4" s="25"/>
      <c r="F4" s="25"/>
      <c r="G4" s="25"/>
      <c r="I4" t="s">
        <v>1</v>
      </c>
      <c r="J4" s="32" t="s">
        <v>83</v>
      </c>
      <c r="K4" s="32"/>
      <c r="M4" t="s">
        <v>2</v>
      </c>
      <c r="N4" s="33">
        <v>45259</v>
      </c>
      <c r="O4" s="33"/>
    </row>
    <row r="5" spans="2:17" ht="6.75" customHeight="1" x14ac:dyDescent="0.35">
      <c r="D5" s="6"/>
      <c r="E5" s="6"/>
      <c r="F5" s="6"/>
      <c r="G5" s="6"/>
    </row>
    <row r="6" spans="2:17" x14ac:dyDescent="0.35">
      <c r="C6" t="s">
        <v>3</v>
      </c>
      <c r="D6" s="32" t="s">
        <v>82</v>
      </c>
      <c r="E6" s="32"/>
      <c r="F6" s="32"/>
      <c r="G6" s="32"/>
      <c r="I6" s="20" t="s">
        <v>21</v>
      </c>
      <c r="J6" s="20"/>
      <c r="K6" s="21" t="s">
        <v>26</v>
      </c>
      <c r="L6" s="21"/>
      <c r="M6" s="21"/>
      <c r="N6" s="21"/>
      <c r="O6" s="21"/>
    </row>
    <row r="7" spans="2:17" ht="11.25" customHeight="1" x14ac:dyDescent="0.35"/>
    <row r="8" spans="2:17" x14ac:dyDescent="0.35">
      <c r="B8" s="4" t="s">
        <v>4</v>
      </c>
      <c r="C8" s="5" t="s">
        <v>6</v>
      </c>
      <c r="D8" s="23" t="s">
        <v>5</v>
      </c>
      <c r="E8" s="23"/>
      <c r="F8" s="23"/>
      <c r="G8" s="23"/>
      <c r="H8" s="23"/>
      <c r="I8" s="23"/>
      <c r="J8" s="5" t="s">
        <v>7</v>
      </c>
      <c r="K8" s="5" t="s">
        <v>10</v>
      </c>
      <c r="L8" s="5" t="s">
        <v>11</v>
      </c>
      <c r="M8" s="5" t="s">
        <v>12</v>
      </c>
      <c r="N8" s="5" t="s">
        <v>13</v>
      </c>
      <c r="O8" s="5" t="s">
        <v>14</v>
      </c>
      <c r="P8" s="11" t="s">
        <v>24</v>
      </c>
    </row>
    <row r="9" spans="2:17" x14ac:dyDescent="0.35">
      <c r="B9" s="7">
        <v>1</v>
      </c>
      <c r="C9" s="7" t="s">
        <v>113</v>
      </c>
      <c r="D9" s="36" t="s">
        <v>84</v>
      </c>
      <c r="E9" s="37"/>
      <c r="F9" s="37"/>
      <c r="G9" s="37"/>
      <c r="H9" s="37"/>
      <c r="I9" s="38"/>
      <c r="J9" s="5">
        <v>94</v>
      </c>
      <c r="K9" s="5">
        <v>79</v>
      </c>
      <c r="L9" s="1">
        <v>83</v>
      </c>
      <c r="M9" s="5"/>
      <c r="N9" s="5"/>
      <c r="O9" s="5"/>
      <c r="P9" s="18">
        <f>SUM(J9:O9)/6</f>
        <v>42.666666666666664</v>
      </c>
    </row>
    <row r="10" spans="2:17" x14ac:dyDescent="0.35">
      <c r="B10" s="7">
        <f>B9+1</f>
        <v>2</v>
      </c>
      <c r="C10" s="7" t="s">
        <v>114</v>
      </c>
      <c r="D10" s="36" t="s">
        <v>85</v>
      </c>
      <c r="E10" s="37"/>
      <c r="F10" s="37"/>
      <c r="G10" s="37"/>
      <c r="H10" s="37"/>
      <c r="I10" s="38"/>
      <c r="J10" s="5">
        <v>80</v>
      </c>
      <c r="K10" s="5">
        <v>74</v>
      </c>
      <c r="L10" s="5">
        <v>70</v>
      </c>
      <c r="M10" s="5"/>
      <c r="N10" s="5"/>
      <c r="O10" s="5"/>
      <c r="P10" s="18">
        <f t="shared" ref="P10:P20" si="0">SUM(J10:O10)/6</f>
        <v>37.333333333333336</v>
      </c>
    </row>
    <row r="11" spans="2:17" x14ac:dyDescent="0.35">
      <c r="B11" s="7">
        <f t="shared" ref="B11:B27" si="1">B10+1</f>
        <v>3</v>
      </c>
      <c r="C11" s="7" t="s">
        <v>115</v>
      </c>
      <c r="D11" s="36" t="s">
        <v>86</v>
      </c>
      <c r="E11" s="37"/>
      <c r="F11" s="37"/>
      <c r="G11" s="37"/>
      <c r="H11" s="37"/>
      <c r="I11" s="38"/>
      <c r="J11" s="5">
        <v>82</v>
      </c>
      <c r="K11" s="5">
        <v>72</v>
      </c>
      <c r="L11" s="5">
        <v>75</v>
      </c>
      <c r="M11" s="5"/>
      <c r="N11" s="5"/>
      <c r="O11" s="5"/>
      <c r="P11" s="18">
        <f t="shared" si="0"/>
        <v>38.166666666666664</v>
      </c>
    </row>
    <row r="12" spans="2:17" x14ac:dyDescent="0.35">
      <c r="B12" s="7">
        <f t="shared" si="1"/>
        <v>4</v>
      </c>
      <c r="C12" s="7" t="s">
        <v>116</v>
      </c>
      <c r="D12" s="36" t="s">
        <v>87</v>
      </c>
      <c r="E12" s="37"/>
      <c r="F12" s="37"/>
      <c r="G12" s="37"/>
      <c r="H12" s="37"/>
      <c r="I12" s="38"/>
      <c r="J12" s="5">
        <v>76</v>
      </c>
      <c r="K12" s="5">
        <v>88</v>
      </c>
      <c r="L12" s="5">
        <v>85</v>
      </c>
      <c r="M12" s="5"/>
      <c r="N12" s="5"/>
      <c r="O12" s="5"/>
      <c r="P12" s="18">
        <f t="shared" si="0"/>
        <v>41.5</v>
      </c>
    </row>
    <row r="13" spans="2:17" x14ac:dyDescent="0.35">
      <c r="B13" s="7">
        <f t="shared" si="1"/>
        <v>5</v>
      </c>
      <c r="C13" s="7" t="s">
        <v>117</v>
      </c>
      <c r="D13" s="36" t="s">
        <v>88</v>
      </c>
      <c r="E13" s="37"/>
      <c r="F13" s="37"/>
      <c r="G13" s="37"/>
      <c r="H13" s="37"/>
      <c r="I13" s="38"/>
      <c r="J13" s="5">
        <v>89</v>
      </c>
      <c r="K13" s="5">
        <v>0</v>
      </c>
      <c r="L13" s="5">
        <v>85</v>
      </c>
      <c r="M13" s="5"/>
      <c r="N13" s="5"/>
      <c r="O13" s="5"/>
      <c r="P13" s="18">
        <f t="shared" si="0"/>
        <v>29</v>
      </c>
    </row>
    <row r="14" spans="2:17" x14ac:dyDescent="0.35">
      <c r="B14" s="7">
        <f t="shared" si="1"/>
        <v>6</v>
      </c>
      <c r="C14" s="7" t="s">
        <v>118</v>
      </c>
      <c r="D14" s="36" t="s">
        <v>89</v>
      </c>
      <c r="E14" s="37"/>
      <c r="F14" s="37"/>
      <c r="G14" s="37"/>
      <c r="H14" s="37"/>
      <c r="I14" s="38"/>
      <c r="J14" s="5">
        <v>96</v>
      </c>
      <c r="K14" s="5">
        <v>98</v>
      </c>
      <c r="L14" s="5">
        <v>97</v>
      </c>
      <c r="M14" s="5"/>
      <c r="N14" s="5"/>
      <c r="O14" s="5"/>
      <c r="P14" s="18">
        <f t="shared" si="0"/>
        <v>48.5</v>
      </c>
    </row>
    <row r="15" spans="2:17" x14ac:dyDescent="0.35">
      <c r="B15" s="7">
        <f t="shared" si="1"/>
        <v>7</v>
      </c>
      <c r="C15" s="7" t="s">
        <v>119</v>
      </c>
      <c r="D15" s="36" t="s">
        <v>90</v>
      </c>
      <c r="E15" s="37"/>
      <c r="F15" s="37"/>
      <c r="G15" s="37"/>
      <c r="H15" s="37"/>
      <c r="I15" s="38"/>
      <c r="J15" s="5">
        <v>92</v>
      </c>
      <c r="K15" s="5">
        <v>92</v>
      </c>
      <c r="L15" s="5">
        <v>95</v>
      </c>
      <c r="M15" s="5"/>
      <c r="N15" s="5"/>
      <c r="O15" s="5"/>
      <c r="P15" s="18">
        <f t="shared" si="0"/>
        <v>46.5</v>
      </c>
    </row>
    <row r="16" spans="2:17" x14ac:dyDescent="0.35">
      <c r="B16" s="7">
        <f t="shared" si="1"/>
        <v>8</v>
      </c>
      <c r="C16" s="7" t="s">
        <v>120</v>
      </c>
      <c r="D16" s="36" t="s">
        <v>91</v>
      </c>
      <c r="E16" s="37"/>
      <c r="F16" s="37"/>
      <c r="G16" s="37"/>
      <c r="H16" s="37"/>
      <c r="I16" s="38"/>
      <c r="J16" s="5">
        <v>84</v>
      </c>
      <c r="K16" s="5">
        <v>91</v>
      </c>
      <c r="L16" s="5">
        <v>85</v>
      </c>
      <c r="M16" s="5"/>
      <c r="N16" s="5"/>
      <c r="O16" s="5"/>
      <c r="P16" s="18">
        <f t="shared" si="0"/>
        <v>43.333333333333336</v>
      </c>
    </row>
    <row r="17" spans="2:16" x14ac:dyDescent="0.35">
      <c r="B17" s="7">
        <f t="shared" si="1"/>
        <v>9</v>
      </c>
      <c r="C17" s="7" t="s">
        <v>121</v>
      </c>
      <c r="D17" s="36" t="s">
        <v>92</v>
      </c>
      <c r="E17" s="37"/>
      <c r="F17" s="37"/>
      <c r="G17" s="37"/>
      <c r="H17" s="37"/>
      <c r="I17" s="38"/>
      <c r="J17" s="5">
        <v>83</v>
      </c>
      <c r="K17" s="5">
        <v>84</v>
      </c>
      <c r="L17" s="5">
        <v>79</v>
      </c>
      <c r="M17" s="5"/>
      <c r="N17" s="5"/>
      <c r="O17" s="5"/>
      <c r="P17" s="18">
        <f t="shared" si="0"/>
        <v>41</v>
      </c>
    </row>
    <row r="18" spans="2:16" x14ac:dyDescent="0.35">
      <c r="B18" s="7">
        <f t="shared" si="1"/>
        <v>10</v>
      </c>
      <c r="C18" s="7" t="s">
        <v>122</v>
      </c>
      <c r="D18" s="36" t="s">
        <v>93</v>
      </c>
      <c r="E18" s="37"/>
      <c r="F18" s="37"/>
      <c r="G18" s="37"/>
      <c r="H18" s="37"/>
      <c r="I18" s="38"/>
      <c r="J18" s="5">
        <v>87</v>
      </c>
      <c r="K18" s="5">
        <v>82</v>
      </c>
      <c r="L18" s="5">
        <v>80</v>
      </c>
      <c r="M18" s="5"/>
      <c r="N18" s="5"/>
      <c r="O18" s="5"/>
      <c r="P18" s="18">
        <f t="shared" si="0"/>
        <v>41.5</v>
      </c>
    </row>
    <row r="19" spans="2:16" x14ac:dyDescent="0.35">
      <c r="B19" s="7">
        <f t="shared" si="1"/>
        <v>11</v>
      </c>
      <c r="C19" s="7" t="s">
        <v>123</v>
      </c>
      <c r="D19" s="36" t="s">
        <v>94</v>
      </c>
      <c r="E19" s="37"/>
      <c r="F19" s="37"/>
      <c r="G19" s="37"/>
      <c r="H19" s="37"/>
      <c r="I19" s="38"/>
      <c r="J19" s="5">
        <v>76</v>
      </c>
      <c r="K19" s="5">
        <v>74</v>
      </c>
      <c r="L19" s="5">
        <v>85</v>
      </c>
      <c r="M19" s="5"/>
      <c r="N19" s="5"/>
      <c r="O19" s="5"/>
      <c r="P19" s="18">
        <f t="shared" si="0"/>
        <v>39.166666666666664</v>
      </c>
    </row>
    <row r="20" spans="2:16" x14ac:dyDescent="0.35">
      <c r="B20" s="7">
        <f t="shared" si="1"/>
        <v>12</v>
      </c>
      <c r="C20" s="7" t="s">
        <v>124</v>
      </c>
      <c r="D20" s="36" t="s">
        <v>95</v>
      </c>
      <c r="E20" s="37"/>
      <c r="F20" s="37"/>
      <c r="G20" s="37"/>
      <c r="H20" s="37"/>
      <c r="I20" s="38"/>
      <c r="J20" s="5">
        <v>83</v>
      </c>
      <c r="K20" s="5">
        <v>70</v>
      </c>
      <c r="L20" s="5">
        <v>89</v>
      </c>
      <c r="M20" s="5"/>
      <c r="N20" s="5"/>
      <c r="O20" s="5"/>
      <c r="P20" s="18">
        <f t="shared" si="0"/>
        <v>40.333333333333336</v>
      </c>
    </row>
    <row r="21" spans="2:16" x14ac:dyDescent="0.35">
      <c r="B21" s="7">
        <f t="shared" si="1"/>
        <v>13</v>
      </c>
      <c r="C21" s="7" t="s">
        <v>125</v>
      </c>
      <c r="D21" s="36" t="s">
        <v>96</v>
      </c>
      <c r="E21" s="37"/>
      <c r="F21" s="37"/>
      <c r="G21" s="37"/>
      <c r="H21" s="37"/>
      <c r="I21" s="38"/>
      <c r="J21" s="5">
        <v>81</v>
      </c>
      <c r="K21" s="5">
        <v>77</v>
      </c>
      <c r="L21" s="5">
        <v>78</v>
      </c>
      <c r="M21" s="5"/>
      <c r="N21" s="5"/>
      <c r="O21" s="5"/>
      <c r="P21" s="18">
        <f t="shared" ref="P21:P26" si="2">SUM(J21:O21)/6</f>
        <v>39.333333333333336</v>
      </c>
    </row>
    <row r="22" spans="2:16" x14ac:dyDescent="0.35">
      <c r="B22" s="7">
        <f t="shared" si="1"/>
        <v>14</v>
      </c>
      <c r="C22" s="7" t="s">
        <v>126</v>
      </c>
      <c r="D22" s="36" t="s">
        <v>97</v>
      </c>
      <c r="E22" s="37"/>
      <c r="F22" s="37"/>
      <c r="G22" s="37"/>
      <c r="H22" s="37"/>
      <c r="I22" s="38"/>
      <c r="J22" s="5">
        <v>98</v>
      </c>
      <c r="K22" s="5">
        <v>94</v>
      </c>
      <c r="L22" s="5">
        <v>97</v>
      </c>
      <c r="M22" s="5"/>
      <c r="N22" s="5"/>
      <c r="O22" s="5"/>
      <c r="P22" s="18">
        <f t="shared" si="2"/>
        <v>48.166666666666664</v>
      </c>
    </row>
    <row r="23" spans="2:16" x14ac:dyDescent="0.35">
      <c r="B23" s="7">
        <f t="shared" si="1"/>
        <v>15</v>
      </c>
      <c r="C23" s="7" t="s">
        <v>127</v>
      </c>
      <c r="D23" s="36" t="s">
        <v>98</v>
      </c>
      <c r="E23" s="37"/>
      <c r="F23" s="37"/>
      <c r="G23" s="37"/>
      <c r="H23" s="37"/>
      <c r="I23" s="38"/>
      <c r="J23" s="5">
        <v>86</v>
      </c>
      <c r="K23" s="5">
        <v>0</v>
      </c>
      <c r="L23" s="5">
        <v>83</v>
      </c>
      <c r="M23" s="5"/>
      <c r="N23" s="5"/>
      <c r="O23" s="5"/>
      <c r="P23" s="18">
        <f t="shared" si="2"/>
        <v>28.166666666666668</v>
      </c>
    </row>
    <row r="24" spans="2:16" x14ac:dyDescent="0.35">
      <c r="B24" s="7">
        <f t="shared" si="1"/>
        <v>16</v>
      </c>
      <c r="C24" s="7" t="s">
        <v>128</v>
      </c>
      <c r="D24" s="36" t="s">
        <v>99</v>
      </c>
      <c r="E24" s="37"/>
      <c r="F24" s="37"/>
      <c r="G24" s="37"/>
      <c r="H24" s="37"/>
      <c r="I24" s="38"/>
      <c r="J24" s="5">
        <v>76</v>
      </c>
      <c r="K24" s="5">
        <v>87</v>
      </c>
      <c r="L24" s="5">
        <v>75</v>
      </c>
      <c r="M24" s="5"/>
      <c r="N24" s="5"/>
      <c r="O24" s="5"/>
      <c r="P24" s="18">
        <f t="shared" si="2"/>
        <v>39.666666666666664</v>
      </c>
    </row>
    <row r="25" spans="2:16" x14ac:dyDescent="0.35">
      <c r="B25" s="7">
        <f>B24+1</f>
        <v>17</v>
      </c>
      <c r="C25" s="7" t="s">
        <v>129</v>
      </c>
      <c r="D25" s="36" t="s">
        <v>100</v>
      </c>
      <c r="E25" s="37"/>
      <c r="F25" s="37"/>
      <c r="G25" s="37"/>
      <c r="H25" s="37"/>
      <c r="I25" s="38"/>
      <c r="J25" s="5">
        <v>78</v>
      </c>
      <c r="K25" s="5">
        <v>82</v>
      </c>
      <c r="L25" s="5">
        <v>84</v>
      </c>
      <c r="M25" s="5"/>
      <c r="N25" s="5"/>
      <c r="O25" s="5"/>
      <c r="P25" s="18">
        <f t="shared" si="2"/>
        <v>40.666666666666664</v>
      </c>
    </row>
    <row r="26" spans="2:16" x14ac:dyDescent="0.35">
      <c r="B26" s="7">
        <f t="shared" si="1"/>
        <v>18</v>
      </c>
      <c r="C26" s="7" t="s">
        <v>130</v>
      </c>
      <c r="D26" s="35" t="s">
        <v>112</v>
      </c>
      <c r="E26" s="35"/>
      <c r="F26" s="35"/>
      <c r="G26" s="35"/>
      <c r="H26" s="35"/>
      <c r="I26" s="35"/>
      <c r="J26" s="5">
        <v>86</v>
      </c>
      <c r="K26" s="5">
        <v>89</v>
      </c>
      <c r="L26" s="5">
        <v>91</v>
      </c>
      <c r="M26" s="5"/>
      <c r="N26" s="5"/>
      <c r="P26" s="18">
        <f t="shared" si="2"/>
        <v>44.333333333333336</v>
      </c>
    </row>
    <row r="27" spans="2:16" x14ac:dyDescent="0.35">
      <c r="B27" s="7">
        <f t="shared" si="1"/>
        <v>19</v>
      </c>
      <c r="C27" s="7" t="s">
        <v>131</v>
      </c>
      <c r="D27" s="35" t="s">
        <v>101</v>
      </c>
      <c r="E27" s="35"/>
      <c r="F27" s="35"/>
      <c r="G27" s="35"/>
      <c r="H27" s="35"/>
      <c r="I27" s="35"/>
      <c r="J27" s="5">
        <v>89</v>
      </c>
      <c r="K27" s="5">
        <v>70</v>
      </c>
      <c r="L27" s="5">
        <v>77</v>
      </c>
      <c r="M27" s="5"/>
      <c r="N27" s="5"/>
      <c r="O27" s="5"/>
      <c r="P27" s="18">
        <f>SUM(J27:O27)/6</f>
        <v>39.333333333333336</v>
      </c>
    </row>
    <row r="28" spans="2:16" x14ac:dyDescent="0.35">
      <c r="B28" s="7">
        <v>20</v>
      </c>
      <c r="C28" s="7" t="s">
        <v>132</v>
      </c>
      <c r="D28" s="39" t="s">
        <v>102</v>
      </c>
      <c r="E28" s="39"/>
      <c r="F28" s="39"/>
      <c r="G28" s="39"/>
      <c r="H28" s="39"/>
      <c r="I28" s="39"/>
      <c r="J28" s="5">
        <v>88</v>
      </c>
      <c r="K28" s="5">
        <v>96</v>
      </c>
      <c r="L28" s="5">
        <v>90</v>
      </c>
      <c r="M28" s="5"/>
      <c r="N28" s="5"/>
      <c r="O28" s="5"/>
      <c r="P28" s="18">
        <f t="shared" ref="P28:P37" si="3">SUM(J28:O28)/6</f>
        <v>45.666666666666664</v>
      </c>
    </row>
    <row r="29" spans="2:16" x14ac:dyDescent="0.35">
      <c r="B29" s="7">
        <v>21</v>
      </c>
      <c r="C29" s="7" t="s">
        <v>133</v>
      </c>
      <c r="D29" s="26" t="s">
        <v>103</v>
      </c>
      <c r="E29" s="27"/>
      <c r="F29" s="27"/>
      <c r="G29" s="27"/>
      <c r="H29" s="27"/>
      <c r="I29" s="28"/>
      <c r="J29" s="5">
        <v>81</v>
      </c>
      <c r="K29" s="5">
        <v>94</v>
      </c>
      <c r="L29" s="5">
        <v>82</v>
      </c>
      <c r="M29" s="5"/>
      <c r="N29" s="5"/>
      <c r="O29" s="5"/>
      <c r="P29" s="18">
        <f t="shared" si="3"/>
        <v>42.833333333333336</v>
      </c>
    </row>
    <row r="30" spans="2:16" x14ac:dyDescent="0.35">
      <c r="B30" s="7">
        <v>22</v>
      </c>
      <c r="C30" s="7" t="s">
        <v>134</v>
      </c>
      <c r="D30" s="26" t="s">
        <v>104</v>
      </c>
      <c r="E30" s="27"/>
      <c r="F30" s="27"/>
      <c r="G30" s="27"/>
      <c r="H30" s="27"/>
      <c r="I30" s="28"/>
      <c r="J30" s="5">
        <v>100</v>
      </c>
      <c r="K30" s="5">
        <v>94</v>
      </c>
      <c r="L30" s="5">
        <v>91</v>
      </c>
      <c r="M30" s="5"/>
      <c r="N30" s="5"/>
      <c r="O30" s="5"/>
      <c r="P30" s="18">
        <f t="shared" si="3"/>
        <v>47.5</v>
      </c>
    </row>
    <row r="31" spans="2:16" x14ac:dyDescent="0.35">
      <c r="B31" s="7">
        <v>23</v>
      </c>
      <c r="C31" s="7" t="s">
        <v>135</v>
      </c>
      <c r="D31" s="26" t="s">
        <v>105</v>
      </c>
      <c r="E31" s="27"/>
      <c r="F31" s="27"/>
      <c r="G31" s="27"/>
      <c r="H31" s="27"/>
      <c r="I31" s="28"/>
      <c r="J31" s="5">
        <v>84</v>
      </c>
      <c r="K31" s="5">
        <v>87</v>
      </c>
      <c r="L31" s="5">
        <v>91</v>
      </c>
      <c r="M31" s="5"/>
      <c r="N31" s="5"/>
      <c r="O31" s="5"/>
      <c r="P31" s="18">
        <f t="shared" si="3"/>
        <v>43.666666666666664</v>
      </c>
    </row>
    <row r="32" spans="2:16" x14ac:dyDescent="0.35">
      <c r="B32" s="7">
        <v>24</v>
      </c>
      <c r="C32" s="7" t="s">
        <v>136</v>
      </c>
      <c r="D32" s="26" t="s">
        <v>106</v>
      </c>
      <c r="E32" s="27"/>
      <c r="F32" s="27"/>
      <c r="G32" s="27"/>
      <c r="H32" s="27"/>
      <c r="I32" s="28"/>
      <c r="J32" s="5">
        <v>84</v>
      </c>
      <c r="K32" s="5">
        <v>79</v>
      </c>
      <c r="L32" s="5">
        <v>95</v>
      </c>
      <c r="M32" s="5"/>
      <c r="N32" s="5"/>
      <c r="O32" s="5"/>
      <c r="P32" s="18">
        <f t="shared" si="3"/>
        <v>43</v>
      </c>
    </row>
    <row r="33" spans="2:16" x14ac:dyDescent="0.35">
      <c r="B33" s="7">
        <v>25</v>
      </c>
      <c r="C33" s="7" t="s">
        <v>137</v>
      </c>
      <c r="D33" s="26" t="s">
        <v>107</v>
      </c>
      <c r="E33" s="27"/>
      <c r="F33" s="27"/>
      <c r="G33" s="27"/>
      <c r="H33" s="27"/>
      <c r="I33" s="28"/>
      <c r="J33" s="5">
        <v>85</v>
      </c>
      <c r="K33" s="5">
        <v>84</v>
      </c>
      <c r="L33" s="5">
        <v>83</v>
      </c>
      <c r="M33" s="5"/>
      <c r="N33" s="5"/>
      <c r="O33" s="5"/>
      <c r="P33" s="18">
        <f t="shared" si="3"/>
        <v>42</v>
      </c>
    </row>
    <row r="34" spans="2:16" x14ac:dyDescent="0.35">
      <c r="B34" s="7">
        <v>26</v>
      </c>
      <c r="C34" s="7" t="s">
        <v>138</v>
      </c>
      <c r="D34" s="26" t="s">
        <v>108</v>
      </c>
      <c r="E34" s="27"/>
      <c r="F34" s="27"/>
      <c r="G34" s="27"/>
      <c r="H34" s="27"/>
      <c r="I34" s="28"/>
      <c r="J34" s="5">
        <v>88</v>
      </c>
      <c r="K34" s="5">
        <v>89</v>
      </c>
      <c r="L34" s="5">
        <v>91</v>
      </c>
      <c r="M34" s="5"/>
      <c r="N34" s="5"/>
      <c r="O34" s="5"/>
      <c r="P34" s="18">
        <f t="shared" si="3"/>
        <v>44.666666666666664</v>
      </c>
    </row>
    <row r="35" spans="2:16" x14ac:dyDescent="0.35">
      <c r="B35" s="7">
        <v>27</v>
      </c>
      <c r="C35" s="7" t="s">
        <v>139</v>
      </c>
      <c r="D35" s="26" t="s">
        <v>109</v>
      </c>
      <c r="E35" s="27"/>
      <c r="F35" s="27"/>
      <c r="G35" s="27"/>
      <c r="H35" s="27"/>
      <c r="I35" s="28"/>
      <c r="J35" s="5">
        <v>80</v>
      </c>
      <c r="K35" s="5">
        <v>88</v>
      </c>
      <c r="L35" s="5">
        <v>88</v>
      </c>
      <c r="M35" s="5"/>
      <c r="N35" s="5"/>
      <c r="O35" s="5"/>
      <c r="P35" s="18">
        <f t="shared" si="3"/>
        <v>42.666666666666664</v>
      </c>
    </row>
    <row r="36" spans="2:16" x14ac:dyDescent="0.35">
      <c r="B36" s="7">
        <v>28</v>
      </c>
      <c r="C36" s="7" t="s">
        <v>140</v>
      </c>
      <c r="D36" s="26" t="s">
        <v>110</v>
      </c>
      <c r="E36" s="27"/>
      <c r="F36" s="27"/>
      <c r="G36" s="27"/>
      <c r="H36" s="27"/>
      <c r="I36" s="28"/>
      <c r="J36" s="5">
        <v>89</v>
      </c>
      <c r="K36" s="5">
        <v>80</v>
      </c>
      <c r="L36" s="5">
        <v>81</v>
      </c>
      <c r="M36" s="5"/>
      <c r="N36" s="5"/>
      <c r="O36" s="5"/>
      <c r="P36" s="18">
        <f t="shared" si="3"/>
        <v>41.666666666666664</v>
      </c>
    </row>
    <row r="37" spans="2:16" x14ac:dyDescent="0.35">
      <c r="B37" s="7">
        <v>29</v>
      </c>
      <c r="C37" s="7" t="s">
        <v>141</v>
      </c>
      <c r="D37" s="26" t="s">
        <v>142</v>
      </c>
      <c r="E37" s="27"/>
      <c r="F37" s="27"/>
      <c r="G37" s="27"/>
      <c r="H37" s="27"/>
      <c r="I37" s="28"/>
      <c r="J37" s="5">
        <v>75</v>
      </c>
      <c r="K37" s="5">
        <v>0</v>
      </c>
      <c r="L37" s="5">
        <v>78</v>
      </c>
      <c r="M37" s="5"/>
      <c r="N37" s="5"/>
      <c r="O37" s="5"/>
      <c r="P37" s="18">
        <f t="shared" si="3"/>
        <v>25.5</v>
      </c>
    </row>
    <row r="38" spans="2:16" x14ac:dyDescent="0.35">
      <c r="C38" s="20"/>
      <c r="D38" s="20"/>
      <c r="E38" s="1"/>
    </row>
    <row r="39" spans="2:16" x14ac:dyDescent="0.35">
      <c r="C39" s="20"/>
      <c r="D39" s="20"/>
      <c r="E39" s="1"/>
      <c r="H39" s="23" t="s">
        <v>18</v>
      </c>
      <c r="I39" s="23"/>
      <c r="J39" s="5">
        <f t="shared" ref="J39:P39" si="4">COUNTIF(J9:J37,"&gt;=70")</f>
        <v>29</v>
      </c>
      <c r="K39" s="5">
        <f t="shared" si="4"/>
        <v>26</v>
      </c>
      <c r="L39" s="5">
        <f t="shared" si="4"/>
        <v>29</v>
      </c>
      <c r="M39" s="5">
        <f t="shared" si="4"/>
        <v>0</v>
      </c>
      <c r="N39" s="5">
        <f t="shared" si="4"/>
        <v>0</v>
      </c>
      <c r="O39" s="5">
        <f t="shared" si="4"/>
        <v>0</v>
      </c>
      <c r="P39" s="15">
        <f t="shared" si="4"/>
        <v>0</v>
      </c>
    </row>
    <row r="40" spans="2:16" x14ac:dyDescent="0.35">
      <c r="C40" s="20"/>
      <c r="D40" s="20"/>
      <c r="E40" s="9"/>
      <c r="H40" s="23" t="s">
        <v>19</v>
      </c>
      <c r="I40" s="23"/>
      <c r="J40" s="5">
        <f t="shared" ref="J40:P40" si="5">COUNTIF(J9:J38,"&lt;70")</f>
        <v>0</v>
      </c>
      <c r="K40" s="5">
        <f t="shared" si="5"/>
        <v>3</v>
      </c>
      <c r="L40" s="5">
        <f t="shared" si="5"/>
        <v>0</v>
      </c>
      <c r="M40" s="5">
        <f t="shared" si="5"/>
        <v>0</v>
      </c>
      <c r="N40" s="5">
        <f t="shared" si="5"/>
        <v>0</v>
      </c>
      <c r="O40" s="5">
        <f t="shared" si="5"/>
        <v>0</v>
      </c>
      <c r="P40" s="15">
        <f t="shared" si="5"/>
        <v>29</v>
      </c>
    </row>
    <row r="41" spans="2:16" x14ac:dyDescent="0.35">
      <c r="C41" s="20"/>
      <c r="D41" s="20"/>
      <c r="E41" s="20"/>
      <c r="H41" s="23" t="s">
        <v>20</v>
      </c>
      <c r="I41" s="23"/>
      <c r="J41" s="5">
        <f t="shared" ref="J41:P41" si="6">COUNT(J9:J37)</f>
        <v>29</v>
      </c>
      <c r="K41" s="5">
        <f t="shared" si="6"/>
        <v>29</v>
      </c>
      <c r="L41" s="5">
        <f t="shared" si="6"/>
        <v>29</v>
      </c>
      <c r="M41" s="5">
        <f t="shared" si="6"/>
        <v>0</v>
      </c>
      <c r="N41" s="5">
        <f t="shared" si="6"/>
        <v>0</v>
      </c>
      <c r="O41" s="5">
        <f t="shared" si="6"/>
        <v>0</v>
      </c>
      <c r="P41" s="15">
        <f t="shared" si="6"/>
        <v>29</v>
      </c>
    </row>
    <row r="42" spans="2:16" x14ac:dyDescent="0.35">
      <c r="C42" s="20"/>
      <c r="D42" s="20"/>
      <c r="E42" s="1"/>
      <c r="H42" s="24" t="s">
        <v>15</v>
      </c>
      <c r="I42" s="24"/>
      <c r="J42" s="10">
        <f>J39/J41</f>
        <v>1</v>
      </c>
      <c r="K42" s="12">
        <f t="shared" ref="K42:P42" si="7">K39/K41</f>
        <v>0.89655172413793105</v>
      </c>
      <c r="L42" s="12">
        <f t="shared" si="7"/>
        <v>1</v>
      </c>
      <c r="M42" s="12" t="e">
        <f t="shared" si="7"/>
        <v>#DIV/0!</v>
      </c>
      <c r="N42" s="12" t="e">
        <f t="shared" si="7"/>
        <v>#DIV/0!</v>
      </c>
      <c r="O42" s="12" t="e">
        <f t="shared" si="7"/>
        <v>#DIV/0!</v>
      </c>
      <c r="P42" s="14">
        <f t="shared" si="7"/>
        <v>0</v>
      </c>
    </row>
    <row r="43" spans="2:16" x14ac:dyDescent="0.35">
      <c r="C43" s="20"/>
      <c r="D43" s="20"/>
      <c r="E43" s="1"/>
      <c r="H43" s="24" t="s">
        <v>16</v>
      </c>
      <c r="I43" s="24"/>
      <c r="J43" s="10">
        <f>J40/J41</f>
        <v>0</v>
      </c>
      <c r="K43" s="10">
        <f t="shared" ref="K43:P43" si="8">K40/K41</f>
        <v>0.10344827586206896</v>
      </c>
      <c r="L43" s="12">
        <f t="shared" si="8"/>
        <v>0</v>
      </c>
      <c r="M43" s="12" t="e">
        <f t="shared" si="8"/>
        <v>#DIV/0!</v>
      </c>
      <c r="N43" s="12" t="e">
        <f t="shared" si="8"/>
        <v>#DIV/0!</v>
      </c>
      <c r="O43" s="12" t="e">
        <f t="shared" si="8"/>
        <v>#DIV/0!</v>
      </c>
      <c r="P43" s="14">
        <f t="shared" si="8"/>
        <v>1</v>
      </c>
    </row>
    <row r="44" spans="2:16" x14ac:dyDescent="0.35">
      <c r="C44" s="20"/>
      <c r="D44" s="20"/>
      <c r="E44" s="9"/>
    </row>
    <row r="45" spans="2:16" x14ac:dyDescent="0.35">
      <c r="C45" s="1"/>
      <c r="D45" s="1"/>
      <c r="E45" s="9"/>
    </row>
    <row r="47" spans="2:16" x14ac:dyDescent="0.35">
      <c r="J47" s="30"/>
      <c r="K47" s="30"/>
      <c r="L47" s="30"/>
      <c r="M47" s="30"/>
      <c r="N47" s="30"/>
      <c r="O47" s="30"/>
    </row>
    <row r="48" spans="2:16" x14ac:dyDescent="0.35">
      <c r="J48" s="29" t="s">
        <v>17</v>
      </c>
      <c r="K48" s="29"/>
      <c r="L48" s="29"/>
      <c r="M48" s="29"/>
      <c r="N48" s="29"/>
      <c r="O48" s="29"/>
    </row>
  </sheetData>
  <mergeCells count="52">
    <mergeCell ref="D6:G6"/>
    <mergeCell ref="I6:J6"/>
    <mergeCell ref="K6:O6"/>
    <mergeCell ref="B2:O2"/>
    <mergeCell ref="C3:O3"/>
    <mergeCell ref="D4:G4"/>
    <mergeCell ref="J4:K4"/>
    <mergeCell ref="N4:O4"/>
    <mergeCell ref="D19:I19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C38:D38"/>
    <mergeCell ref="D26:I26"/>
    <mergeCell ref="D27:I27"/>
    <mergeCell ref="D20:I20"/>
    <mergeCell ref="D21:I21"/>
    <mergeCell ref="D22:I22"/>
    <mergeCell ref="D23:I23"/>
    <mergeCell ref="D24:I24"/>
    <mergeCell ref="D25:I25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J48:O48"/>
    <mergeCell ref="C42:D42"/>
    <mergeCell ref="H42:I42"/>
    <mergeCell ref="C43:D43"/>
    <mergeCell ref="H43:I43"/>
    <mergeCell ref="C44:D44"/>
    <mergeCell ref="J47:O47"/>
    <mergeCell ref="C39:D39"/>
    <mergeCell ref="H39:I39"/>
    <mergeCell ref="C40:D40"/>
    <mergeCell ref="H40:I40"/>
    <mergeCell ref="C41:E41"/>
    <mergeCell ref="H41:I41"/>
  </mergeCells>
  <phoneticPr fontId="6" type="noConversion"/>
  <pageMargins left="0.25" right="0.25" top="0.75" bottom="0.75" header="0.3" footer="0.3"/>
  <pageSetup scale="8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B5BD2D-E360-4C22-ABCD-FBF0C916BD27}">
  <dimension ref="B2:P48"/>
  <sheetViews>
    <sheetView topLeftCell="A4" zoomScale="93" workbookViewId="0">
      <selection activeCell="K9" sqref="K9"/>
    </sheetView>
  </sheetViews>
  <sheetFormatPr baseColWidth="10" defaultColWidth="10.7265625" defaultRowHeight="14.5" x14ac:dyDescent="0.35"/>
  <cols>
    <col min="1" max="1" width="1.36328125" customWidth="1"/>
    <col min="2" max="2" width="5" customWidth="1"/>
    <col min="3" max="3" width="10.90625" customWidth="1"/>
    <col min="4" max="9" width="7.6328125" customWidth="1"/>
    <col min="10" max="10" width="8.1796875" customWidth="1"/>
    <col min="11" max="11" width="7.54296875" customWidth="1"/>
    <col min="12" max="14" width="5.6328125" customWidth="1"/>
  </cols>
  <sheetData>
    <row r="2" spans="2:16" ht="15.5" x14ac:dyDescent="0.35">
      <c r="B2" s="31" t="s">
        <v>9</v>
      </c>
      <c r="C2" s="31"/>
      <c r="D2" s="31"/>
      <c r="E2" s="31"/>
      <c r="F2" s="31"/>
      <c r="G2" s="31"/>
      <c r="H2" s="31"/>
      <c r="I2" s="31"/>
      <c r="J2" s="31"/>
      <c r="K2" s="31"/>
      <c r="L2" s="3"/>
      <c r="M2" s="3"/>
    </row>
    <row r="3" spans="2:16" x14ac:dyDescent="0.35">
      <c r="C3" s="22" t="s">
        <v>8</v>
      </c>
      <c r="D3" s="22"/>
      <c r="E3" s="22"/>
      <c r="F3" s="22"/>
      <c r="G3" s="22"/>
      <c r="H3" s="22"/>
      <c r="I3" s="22"/>
      <c r="J3" s="22"/>
      <c r="K3" s="22"/>
      <c r="L3" s="1"/>
      <c r="M3" s="1"/>
    </row>
    <row r="4" spans="2:16" x14ac:dyDescent="0.35">
      <c r="C4" t="s">
        <v>0</v>
      </c>
      <c r="D4" s="25" t="s">
        <v>27</v>
      </c>
      <c r="E4" s="25"/>
      <c r="F4" s="25"/>
      <c r="G4" s="25"/>
      <c r="I4" t="s">
        <v>1</v>
      </c>
      <c r="J4" s="32" t="s">
        <v>83</v>
      </c>
      <c r="K4" s="32"/>
    </row>
    <row r="5" spans="2:16" ht="6.75" customHeight="1" x14ac:dyDescent="0.35">
      <c r="D5" s="6"/>
      <c r="E5" s="6"/>
      <c r="F5" s="6"/>
      <c r="G5" s="6"/>
    </row>
    <row r="6" spans="2:16" x14ac:dyDescent="0.35">
      <c r="C6" t="s">
        <v>3</v>
      </c>
      <c r="D6" s="32" t="s">
        <v>82</v>
      </c>
      <c r="E6" s="32"/>
      <c r="F6" s="32"/>
      <c r="G6" s="32"/>
      <c r="I6" s="20" t="s">
        <v>21</v>
      </c>
      <c r="J6" s="20"/>
      <c r="K6" s="2" t="s">
        <v>25</v>
      </c>
      <c r="L6" s="8"/>
      <c r="M6" s="8"/>
      <c r="N6" s="8"/>
      <c r="O6" s="8"/>
    </row>
    <row r="7" spans="2:16" ht="11.25" customHeight="1" x14ac:dyDescent="0.35"/>
    <row r="8" spans="2:16" x14ac:dyDescent="0.35">
      <c r="B8" s="5" t="s">
        <v>4</v>
      </c>
      <c r="C8" s="5" t="s">
        <v>6</v>
      </c>
      <c r="D8" s="23" t="s">
        <v>5</v>
      </c>
      <c r="E8" s="23"/>
      <c r="F8" s="23"/>
      <c r="G8" s="23"/>
      <c r="H8" s="23"/>
      <c r="I8" s="23"/>
      <c r="J8" s="5" t="s">
        <v>22</v>
      </c>
      <c r="K8" s="5" t="s">
        <v>23</v>
      </c>
    </row>
    <row r="9" spans="2:16" x14ac:dyDescent="0.35">
      <c r="B9" s="7">
        <v>1</v>
      </c>
      <c r="C9" s="7" t="s">
        <v>113</v>
      </c>
      <c r="D9" s="36" t="s">
        <v>84</v>
      </c>
      <c r="E9" s="37"/>
      <c r="F9" s="37"/>
      <c r="G9" s="37"/>
      <c r="H9" s="37"/>
      <c r="I9" s="38"/>
      <c r="J9" s="13"/>
      <c r="K9" s="13">
        <f t="shared" ref="K9:K37" si="0">+J9</f>
        <v>0</v>
      </c>
    </row>
    <row r="10" spans="2:16" x14ac:dyDescent="0.35">
      <c r="B10" s="7">
        <f>B9+1</f>
        <v>2</v>
      </c>
      <c r="C10" s="7" t="s">
        <v>114</v>
      </c>
      <c r="D10" s="36" t="s">
        <v>85</v>
      </c>
      <c r="E10" s="37"/>
      <c r="F10" s="37"/>
      <c r="G10" s="37"/>
      <c r="H10" s="37"/>
      <c r="I10" s="38"/>
      <c r="J10" s="13"/>
      <c r="K10" s="13">
        <f t="shared" si="0"/>
        <v>0</v>
      </c>
    </row>
    <row r="11" spans="2:16" x14ac:dyDescent="0.35">
      <c r="B11" s="7">
        <f t="shared" ref="B11:B27" si="1">B10+1</f>
        <v>3</v>
      </c>
      <c r="C11" s="7" t="s">
        <v>115</v>
      </c>
      <c r="D11" s="36" t="s">
        <v>86</v>
      </c>
      <c r="E11" s="37"/>
      <c r="F11" s="37"/>
      <c r="G11" s="37"/>
      <c r="H11" s="37"/>
      <c r="I11" s="38"/>
      <c r="J11" s="13"/>
      <c r="K11" s="13">
        <f t="shared" si="0"/>
        <v>0</v>
      </c>
    </row>
    <row r="12" spans="2:16" x14ac:dyDescent="0.35">
      <c r="B12" s="7">
        <f t="shared" si="1"/>
        <v>4</v>
      </c>
      <c r="C12" s="7" t="s">
        <v>116</v>
      </c>
      <c r="D12" s="36" t="s">
        <v>87</v>
      </c>
      <c r="E12" s="37"/>
      <c r="F12" s="37"/>
      <c r="G12" s="37"/>
      <c r="H12" s="37"/>
      <c r="I12" s="38"/>
      <c r="J12" s="13"/>
      <c r="K12" s="13">
        <f t="shared" si="0"/>
        <v>0</v>
      </c>
    </row>
    <row r="13" spans="2:16" x14ac:dyDescent="0.35">
      <c r="B13" s="7">
        <f t="shared" si="1"/>
        <v>5</v>
      </c>
      <c r="C13" s="7" t="s">
        <v>117</v>
      </c>
      <c r="D13" s="36" t="s">
        <v>88</v>
      </c>
      <c r="E13" s="37"/>
      <c r="F13" s="37"/>
      <c r="G13" s="37"/>
      <c r="H13" s="37"/>
      <c r="I13" s="38"/>
      <c r="J13" s="13"/>
      <c r="K13" s="13">
        <f t="shared" si="0"/>
        <v>0</v>
      </c>
    </row>
    <row r="14" spans="2:16" x14ac:dyDescent="0.35">
      <c r="B14" s="7">
        <f t="shared" si="1"/>
        <v>6</v>
      </c>
      <c r="C14" s="7" t="s">
        <v>118</v>
      </c>
      <c r="D14" s="36" t="s">
        <v>89</v>
      </c>
      <c r="E14" s="37"/>
      <c r="F14" s="37"/>
      <c r="G14" s="37"/>
      <c r="H14" s="37"/>
      <c r="I14" s="38"/>
      <c r="J14" s="13"/>
      <c r="K14" s="13">
        <f t="shared" si="0"/>
        <v>0</v>
      </c>
    </row>
    <row r="15" spans="2:16" x14ac:dyDescent="0.35">
      <c r="B15" s="7">
        <f t="shared" si="1"/>
        <v>7</v>
      </c>
      <c r="C15" s="7" t="s">
        <v>119</v>
      </c>
      <c r="D15" s="36" t="s">
        <v>90</v>
      </c>
      <c r="E15" s="37"/>
      <c r="F15" s="37"/>
      <c r="G15" s="37"/>
      <c r="H15" s="37"/>
      <c r="I15" s="38"/>
      <c r="J15" s="13"/>
      <c r="K15" s="13">
        <f t="shared" si="0"/>
        <v>0</v>
      </c>
      <c r="P15" s="19"/>
    </row>
    <row r="16" spans="2:16" x14ac:dyDescent="0.35">
      <c r="B16" s="7">
        <f t="shared" si="1"/>
        <v>8</v>
      </c>
      <c r="C16" s="7" t="s">
        <v>120</v>
      </c>
      <c r="D16" s="36" t="s">
        <v>91</v>
      </c>
      <c r="E16" s="37"/>
      <c r="F16" s="37"/>
      <c r="G16" s="37"/>
      <c r="H16" s="37"/>
      <c r="I16" s="38"/>
      <c r="J16" s="13"/>
      <c r="K16" s="13">
        <f t="shared" si="0"/>
        <v>0</v>
      </c>
    </row>
    <row r="17" spans="2:11" x14ac:dyDescent="0.35">
      <c r="B17" s="7">
        <f t="shared" si="1"/>
        <v>9</v>
      </c>
      <c r="C17" s="7" t="s">
        <v>121</v>
      </c>
      <c r="D17" s="36" t="s">
        <v>92</v>
      </c>
      <c r="E17" s="37"/>
      <c r="F17" s="37"/>
      <c r="G17" s="37"/>
      <c r="H17" s="37"/>
      <c r="I17" s="38"/>
      <c r="J17" s="13"/>
      <c r="K17" s="13">
        <f t="shared" si="0"/>
        <v>0</v>
      </c>
    </row>
    <row r="18" spans="2:11" x14ac:dyDescent="0.35">
      <c r="B18" s="7">
        <f t="shared" si="1"/>
        <v>10</v>
      </c>
      <c r="C18" s="7" t="s">
        <v>122</v>
      </c>
      <c r="D18" s="36" t="s">
        <v>93</v>
      </c>
      <c r="E18" s="37"/>
      <c r="F18" s="37"/>
      <c r="G18" s="37"/>
      <c r="H18" s="37"/>
      <c r="I18" s="38"/>
      <c r="J18" s="13"/>
      <c r="K18" s="13">
        <f t="shared" si="0"/>
        <v>0</v>
      </c>
    </row>
    <row r="19" spans="2:11" x14ac:dyDescent="0.35">
      <c r="B19" s="7">
        <f t="shared" si="1"/>
        <v>11</v>
      </c>
      <c r="C19" s="7" t="s">
        <v>123</v>
      </c>
      <c r="D19" s="36" t="s">
        <v>94</v>
      </c>
      <c r="E19" s="37"/>
      <c r="F19" s="37"/>
      <c r="G19" s="37"/>
      <c r="H19" s="37"/>
      <c r="I19" s="38"/>
      <c r="J19" s="13"/>
      <c r="K19" s="13">
        <f t="shared" si="0"/>
        <v>0</v>
      </c>
    </row>
    <row r="20" spans="2:11" x14ac:dyDescent="0.35">
      <c r="B20" s="7">
        <f t="shared" si="1"/>
        <v>12</v>
      </c>
      <c r="C20" s="7" t="s">
        <v>124</v>
      </c>
      <c r="D20" s="36" t="s">
        <v>95</v>
      </c>
      <c r="E20" s="37"/>
      <c r="F20" s="37"/>
      <c r="G20" s="37"/>
      <c r="H20" s="37"/>
      <c r="I20" s="38"/>
      <c r="J20" s="13"/>
      <c r="K20" s="13">
        <f t="shared" si="0"/>
        <v>0</v>
      </c>
    </row>
    <row r="21" spans="2:11" x14ac:dyDescent="0.35">
      <c r="B21" s="7">
        <f t="shared" si="1"/>
        <v>13</v>
      </c>
      <c r="C21" s="7" t="s">
        <v>125</v>
      </c>
      <c r="D21" s="36" t="s">
        <v>96</v>
      </c>
      <c r="E21" s="37"/>
      <c r="F21" s="37"/>
      <c r="G21" s="37"/>
      <c r="H21" s="37"/>
      <c r="I21" s="38"/>
      <c r="J21" s="13"/>
      <c r="K21" s="13">
        <f t="shared" si="0"/>
        <v>0</v>
      </c>
    </row>
    <row r="22" spans="2:11" x14ac:dyDescent="0.35">
      <c r="B22" s="7">
        <f t="shared" si="1"/>
        <v>14</v>
      </c>
      <c r="C22" s="7" t="s">
        <v>126</v>
      </c>
      <c r="D22" s="36" t="s">
        <v>97</v>
      </c>
      <c r="E22" s="37"/>
      <c r="F22" s="37"/>
      <c r="G22" s="37"/>
      <c r="H22" s="37"/>
      <c r="I22" s="38"/>
      <c r="J22" s="13"/>
      <c r="K22" s="13">
        <f t="shared" si="0"/>
        <v>0</v>
      </c>
    </row>
    <row r="23" spans="2:11" x14ac:dyDescent="0.35">
      <c r="B23" s="7">
        <f t="shared" si="1"/>
        <v>15</v>
      </c>
      <c r="C23" s="7" t="s">
        <v>127</v>
      </c>
      <c r="D23" s="36" t="s">
        <v>98</v>
      </c>
      <c r="E23" s="37"/>
      <c r="F23" s="37"/>
      <c r="G23" s="37"/>
      <c r="H23" s="37"/>
      <c r="I23" s="38"/>
      <c r="J23" s="13"/>
      <c r="K23" s="13">
        <f t="shared" si="0"/>
        <v>0</v>
      </c>
    </row>
    <row r="24" spans="2:11" x14ac:dyDescent="0.35">
      <c r="B24" s="7">
        <f t="shared" si="1"/>
        <v>16</v>
      </c>
      <c r="C24" s="7" t="s">
        <v>128</v>
      </c>
      <c r="D24" s="36" t="s">
        <v>99</v>
      </c>
      <c r="E24" s="37"/>
      <c r="F24" s="37"/>
      <c r="G24" s="37"/>
      <c r="H24" s="37"/>
      <c r="I24" s="38"/>
      <c r="J24" s="13"/>
      <c r="K24" s="13">
        <f t="shared" si="0"/>
        <v>0</v>
      </c>
    </row>
    <row r="25" spans="2:11" x14ac:dyDescent="0.35">
      <c r="B25" s="7">
        <f t="shared" si="1"/>
        <v>17</v>
      </c>
      <c r="C25" s="7" t="s">
        <v>129</v>
      </c>
      <c r="D25" s="36" t="s">
        <v>100</v>
      </c>
      <c r="E25" s="37"/>
      <c r="F25" s="37"/>
      <c r="G25" s="37"/>
      <c r="H25" s="37"/>
      <c r="I25" s="38"/>
      <c r="J25" s="13"/>
      <c r="K25" s="13">
        <f t="shared" si="0"/>
        <v>0</v>
      </c>
    </row>
    <row r="26" spans="2:11" x14ac:dyDescent="0.35">
      <c r="B26" s="7">
        <f t="shared" si="1"/>
        <v>18</v>
      </c>
      <c r="C26" s="7" t="s">
        <v>130</v>
      </c>
      <c r="D26" s="35" t="s">
        <v>112</v>
      </c>
      <c r="E26" s="35"/>
      <c r="F26" s="35"/>
      <c r="G26" s="35"/>
      <c r="H26" s="35"/>
      <c r="I26" s="35"/>
      <c r="J26" s="13"/>
      <c r="K26" s="13">
        <f t="shared" si="0"/>
        <v>0</v>
      </c>
    </row>
    <row r="27" spans="2:11" x14ac:dyDescent="0.35">
      <c r="B27" s="7">
        <f t="shared" si="1"/>
        <v>19</v>
      </c>
      <c r="C27" s="7" t="s">
        <v>131</v>
      </c>
      <c r="D27" s="35" t="s">
        <v>101</v>
      </c>
      <c r="E27" s="35"/>
      <c r="F27" s="35"/>
      <c r="G27" s="35"/>
      <c r="H27" s="35"/>
      <c r="I27" s="35"/>
      <c r="J27" s="13"/>
      <c r="K27" s="13">
        <f t="shared" si="0"/>
        <v>0</v>
      </c>
    </row>
    <row r="28" spans="2:11" x14ac:dyDescent="0.35">
      <c r="B28" s="7">
        <v>20</v>
      </c>
      <c r="C28" s="7" t="s">
        <v>132</v>
      </c>
      <c r="D28" s="39" t="s">
        <v>102</v>
      </c>
      <c r="E28" s="39"/>
      <c r="F28" s="39"/>
      <c r="G28" s="39"/>
      <c r="H28" s="39"/>
      <c r="I28" s="39"/>
      <c r="J28" s="13"/>
      <c r="K28" s="13">
        <f t="shared" si="0"/>
        <v>0</v>
      </c>
    </row>
    <row r="29" spans="2:11" x14ac:dyDescent="0.35">
      <c r="B29" s="7">
        <v>21</v>
      </c>
      <c r="C29" s="7" t="s">
        <v>133</v>
      </c>
      <c r="D29" s="26" t="s">
        <v>103</v>
      </c>
      <c r="E29" s="27"/>
      <c r="F29" s="27"/>
      <c r="G29" s="27"/>
      <c r="H29" s="27"/>
      <c r="I29" s="28"/>
      <c r="J29" s="13"/>
      <c r="K29" s="13">
        <f t="shared" si="0"/>
        <v>0</v>
      </c>
    </row>
    <row r="30" spans="2:11" x14ac:dyDescent="0.35">
      <c r="B30" s="7">
        <v>22</v>
      </c>
      <c r="C30" s="7" t="s">
        <v>134</v>
      </c>
      <c r="D30" s="26" t="s">
        <v>104</v>
      </c>
      <c r="E30" s="27"/>
      <c r="F30" s="27"/>
      <c r="G30" s="27"/>
      <c r="H30" s="27"/>
      <c r="I30" s="28"/>
      <c r="J30" s="13"/>
      <c r="K30" s="13">
        <f t="shared" si="0"/>
        <v>0</v>
      </c>
    </row>
    <row r="31" spans="2:11" x14ac:dyDescent="0.35">
      <c r="B31" s="7">
        <v>23</v>
      </c>
      <c r="C31" s="7" t="s">
        <v>135</v>
      </c>
      <c r="D31" s="26" t="s">
        <v>105</v>
      </c>
      <c r="E31" s="27"/>
      <c r="F31" s="27"/>
      <c r="G31" s="27"/>
      <c r="H31" s="27"/>
      <c r="I31" s="28"/>
      <c r="J31" s="13"/>
      <c r="K31" s="13">
        <f t="shared" si="0"/>
        <v>0</v>
      </c>
    </row>
    <row r="32" spans="2:11" x14ac:dyDescent="0.35">
      <c r="B32" s="7">
        <v>24</v>
      </c>
      <c r="C32" s="7" t="s">
        <v>136</v>
      </c>
      <c r="D32" s="26" t="s">
        <v>106</v>
      </c>
      <c r="E32" s="27"/>
      <c r="F32" s="27"/>
      <c r="G32" s="27"/>
      <c r="H32" s="27"/>
      <c r="I32" s="28"/>
      <c r="J32" s="13"/>
      <c r="K32" s="13">
        <f t="shared" si="0"/>
        <v>0</v>
      </c>
    </row>
    <row r="33" spans="2:11" x14ac:dyDescent="0.35">
      <c r="B33" s="7">
        <v>25</v>
      </c>
      <c r="C33" s="7" t="s">
        <v>137</v>
      </c>
      <c r="D33" s="26" t="s">
        <v>107</v>
      </c>
      <c r="E33" s="27"/>
      <c r="F33" s="27"/>
      <c r="G33" s="27"/>
      <c r="H33" s="27"/>
      <c r="I33" s="28"/>
      <c r="J33" s="13"/>
      <c r="K33" s="13">
        <f t="shared" si="0"/>
        <v>0</v>
      </c>
    </row>
    <row r="34" spans="2:11" x14ac:dyDescent="0.35">
      <c r="B34" s="7">
        <v>26</v>
      </c>
      <c r="C34" s="7" t="s">
        <v>138</v>
      </c>
      <c r="D34" s="26" t="s">
        <v>108</v>
      </c>
      <c r="E34" s="27"/>
      <c r="F34" s="27"/>
      <c r="G34" s="27"/>
      <c r="H34" s="27"/>
      <c r="I34" s="28"/>
      <c r="J34" s="13"/>
      <c r="K34" s="13">
        <f t="shared" si="0"/>
        <v>0</v>
      </c>
    </row>
    <row r="35" spans="2:11" x14ac:dyDescent="0.35">
      <c r="B35" s="7">
        <v>27</v>
      </c>
      <c r="C35" s="7" t="s">
        <v>139</v>
      </c>
      <c r="D35" s="26" t="s">
        <v>109</v>
      </c>
      <c r="E35" s="27"/>
      <c r="F35" s="27"/>
      <c r="G35" s="27"/>
      <c r="H35" s="27"/>
      <c r="I35" s="28"/>
      <c r="J35" s="13"/>
      <c r="K35" s="13">
        <f t="shared" si="0"/>
        <v>0</v>
      </c>
    </row>
    <row r="36" spans="2:11" x14ac:dyDescent="0.35">
      <c r="B36" s="7">
        <v>28</v>
      </c>
      <c r="C36" s="7" t="s">
        <v>140</v>
      </c>
      <c r="D36" s="26" t="s">
        <v>110</v>
      </c>
      <c r="E36" s="27"/>
      <c r="F36" s="27"/>
      <c r="G36" s="27"/>
      <c r="H36" s="27"/>
      <c r="I36" s="28"/>
      <c r="J36" s="13"/>
      <c r="K36" s="13">
        <f t="shared" si="0"/>
        <v>0</v>
      </c>
    </row>
    <row r="37" spans="2:11" x14ac:dyDescent="0.35">
      <c r="B37" s="7">
        <v>29</v>
      </c>
      <c r="C37" s="7" t="s">
        <v>141</v>
      </c>
      <c r="D37" s="26" t="s">
        <v>111</v>
      </c>
      <c r="E37" s="27"/>
      <c r="F37" s="27"/>
      <c r="G37" s="27"/>
      <c r="H37" s="27"/>
      <c r="I37" s="28"/>
      <c r="J37" s="13"/>
      <c r="K37" s="13">
        <f t="shared" si="0"/>
        <v>0</v>
      </c>
    </row>
    <row r="38" spans="2:11" x14ac:dyDescent="0.35">
      <c r="C38" s="20"/>
      <c r="D38" s="20"/>
      <c r="E38" s="1"/>
    </row>
    <row r="39" spans="2:11" x14ac:dyDescent="0.35">
      <c r="C39" s="20"/>
      <c r="D39" s="20"/>
      <c r="E39" s="1"/>
      <c r="H39" s="23" t="s">
        <v>18</v>
      </c>
      <c r="I39" s="23"/>
      <c r="J39" s="5">
        <f>COUNTIF(K9:K37,"&gt;=70")</f>
        <v>0</v>
      </c>
      <c r="K39" s="1"/>
    </row>
    <row r="40" spans="2:11" x14ac:dyDescent="0.35">
      <c r="C40" s="20"/>
      <c r="D40" s="20"/>
      <c r="E40" s="9"/>
      <c r="H40" s="23" t="s">
        <v>19</v>
      </c>
      <c r="I40" s="23"/>
      <c r="J40" s="5">
        <f>COUNTIF(K9:K37,"&lt;70")</f>
        <v>29</v>
      </c>
      <c r="K40" s="1"/>
    </row>
    <row r="41" spans="2:11" x14ac:dyDescent="0.35">
      <c r="C41" s="20"/>
      <c r="D41" s="20"/>
      <c r="E41" s="20"/>
      <c r="H41" s="23" t="s">
        <v>20</v>
      </c>
      <c r="I41" s="23"/>
      <c r="J41" s="5">
        <f>COUNT(J9:J37)</f>
        <v>0</v>
      </c>
      <c r="K41" s="1"/>
    </row>
    <row r="42" spans="2:11" x14ac:dyDescent="0.35">
      <c r="C42" s="20"/>
      <c r="D42" s="20"/>
      <c r="E42" s="1"/>
      <c r="H42" s="24" t="s">
        <v>15</v>
      </c>
      <c r="I42" s="24"/>
      <c r="J42" s="10" t="e">
        <f>J39/J41</f>
        <v>#DIV/0!</v>
      </c>
      <c r="K42" s="16"/>
    </row>
    <row r="43" spans="2:11" x14ac:dyDescent="0.35">
      <c r="C43" s="20"/>
      <c r="D43" s="20"/>
      <c r="E43" s="1"/>
      <c r="H43" s="24" t="s">
        <v>16</v>
      </c>
      <c r="I43" s="24"/>
      <c r="J43" s="10" t="e">
        <f>J40/J41</f>
        <v>#DIV/0!</v>
      </c>
      <c r="K43" s="17"/>
    </row>
    <row r="44" spans="2:11" x14ac:dyDescent="0.35">
      <c r="C44" s="20"/>
      <c r="D44" s="20"/>
      <c r="E44" s="9"/>
    </row>
    <row r="45" spans="2:11" x14ac:dyDescent="0.35">
      <c r="C45" s="1"/>
      <c r="D45" s="1"/>
      <c r="E45" s="9"/>
    </row>
    <row r="47" spans="2:11" x14ac:dyDescent="0.35">
      <c r="J47" s="20"/>
      <c r="K47" s="20"/>
    </row>
    <row r="48" spans="2:11" x14ac:dyDescent="0.35">
      <c r="J48" s="22"/>
      <c r="K48" s="22"/>
    </row>
  </sheetData>
  <mergeCells count="50">
    <mergeCell ref="D13:I13"/>
    <mergeCell ref="B2:K2"/>
    <mergeCell ref="C3:K3"/>
    <mergeCell ref="D4:G4"/>
    <mergeCell ref="J4:K4"/>
    <mergeCell ref="D6:G6"/>
    <mergeCell ref="I6:J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6:I26"/>
    <mergeCell ref="D27:I27"/>
    <mergeCell ref="D37:I37"/>
    <mergeCell ref="C38:D38"/>
    <mergeCell ref="C39:D39"/>
    <mergeCell ref="H39:I39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C40:D40"/>
    <mergeCell ref="H40:I40"/>
    <mergeCell ref="C41:E41"/>
    <mergeCell ref="H41:I41"/>
    <mergeCell ref="J48:K48"/>
    <mergeCell ref="C42:D42"/>
    <mergeCell ref="H42:I42"/>
    <mergeCell ref="C43:D43"/>
    <mergeCell ref="H43:I43"/>
    <mergeCell ref="C44:D44"/>
    <mergeCell ref="J47:K47"/>
  </mergeCells>
  <pageMargins left="0.70866141732283472" right="0.70866141732283472" top="0.74803149606299213" bottom="0.74803149606299213" header="0.31496062992125984" footer="0.31496062992125984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PARCIALES 305A</vt:lpstr>
      <vt:lpstr>FINAL</vt:lpstr>
      <vt:lpstr>PARCIALES 305 B</vt:lpstr>
      <vt:lpstr>FINAL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MONSERRAT VÁZQUEZ MALAGA</cp:lastModifiedBy>
  <cp:lastPrinted>2023-03-14T22:59:01Z</cp:lastPrinted>
  <dcterms:created xsi:type="dcterms:W3CDTF">2023-03-14T19:16:59Z</dcterms:created>
  <dcterms:modified xsi:type="dcterms:W3CDTF">2023-11-30T02:17:30Z</dcterms:modified>
</cp:coreProperties>
</file>