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680" yWindow="1680" windowWidth="23920" windowHeight="1438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5" l="1"/>
  <c r="E17" i="25"/>
  <c r="E16" i="25"/>
  <c r="E15" i="25"/>
  <c r="E14" i="25"/>
  <c r="D18" i="25"/>
  <c r="D17" i="25"/>
  <c r="D16" i="25"/>
  <c r="D15" i="25"/>
  <c r="D14" i="25"/>
  <c r="C18" i="25"/>
  <c r="C17" i="25"/>
  <c r="C16" i="25"/>
  <c r="C15" i="25"/>
  <c r="C14" i="25"/>
  <c r="A18" i="25"/>
  <c r="A17" i="25"/>
  <c r="A16" i="25"/>
  <c r="A15" i="25"/>
  <c r="A14" i="25"/>
  <c r="N28" i="10"/>
  <c r="M28" i="10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<sst xmlns="http://schemas.openxmlformats.org/spreadsheetml/2006/main" count="189" uniqueCount="46">
  <si>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</si>
  <si>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</si>
  <si>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</si>
  <si>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</si>
  <si>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</si>
  <si>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</si>
  <si>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</si>
  <si>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</si>
  <si>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</si>
  <si>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</si>
  <si>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</si>
  <si>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</si>
  <si>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</si>
  <si>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</si>
  <si>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</si>
  <si>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</si>
  <si>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</si>
  <si>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</si>
  <si>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</si>
  <si>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</si>
  <si>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</si>
  <si>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</si>
  <si>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</si>
  <si>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</si>
  <si>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</si>
  <si>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</si>
  <si>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</si>
  <si>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</si>
  <si>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</si>
  <si>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</si>
  <si>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</si>
  <si>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</si>
  <si>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</si>
  <si>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</si>
  <si>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ESTEBAN DOMÍNGUEZ FISCAL</t>
  </si>
  <si>
    <t>ELECTROMECÁNICA</t>
  </si>
  <si>
    <t>S/E</t>
  </si>
  <si>
    <t>ADMINISTRACIÓN Y TÉCNICAS DE MANTENIMIENTO</t>
  </si>
  <si>
    <t>PROCESOS DE MANUFACTURA</t>
  </si>
  <si>
    <t>302-A</t>
  </si>
  <si>
    <t>302-B</t>
  </si>
  <si>
    <t>311-B</t>
  </si>
  <si>
    <t>311-A</t>
  </si>
  <si>
    <t>602-U</t>
  </si>
  <si>
    <t>IMCT</t>
  </si>
  <si>
    <t>AGOSTO-DICIEMBRE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</si>
</sst>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D1" zoomScale="125" zoomScaleNormal="125" zoomScaleSheetLayoutView="100" zoomScalePageLayoutView="125" workbookViewId="0">
      <selection activeCell="M9" sqref="M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45</v>
      </c>
      <c r="M8" s="29"/>
      <c r="N8" s="29"/>
    </row>
    <row r="10" spans="1:14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">
        <v>37</v>
      </c>
      <c r="B14" s="9" t="s">
        <v>36</v>
      </c>
      <c r="C14" s="9" t="s">
        <v>43</v>
      </c>
      <c r="D14" s="9" t="s">
        <v>30</v>
      </c>
      <c r="E14" s="9">
        <v>18</v>
      </c>
      <c r="F14" s="9"/>
      <c r="G14" s="9"/>
      <c r="H14" s="10"/>
      <c r="I14" s="9">
        <f t="shared" ref="I14:I19" si="0">(E14-SUM(F14:G14))-K14</f>
        <v>18</v>
      </c>
      <c r="J14" s="10"/>
      <c r="K14" s="9">
        <v>0</v>
      </c>
      <c r="L14" s="10">
        <f t="shared" ref="L14:L18" si="1">K14/E14</f>
        <v>0</v>
      </c>
      <c r="M14" s="9">
        <v>0</v>
      </c>
      <c r="N14" s="15">
        <v>0</v>
      </c>
    </row>
    <row r="15" spans="1:14" s="11" customFormat="1" ht="24">
      <c r="A15" s="9" t="s">
        <v>31</v>
      </c>
      <c r="B15" s="9" t="s">
        <v>36</v>
      </c>
      <c r="C15" s="9" t="s">
        <v>42</v>
      </c>
      <c r="D15" s="9" t="s">
        <v>44</v>
      </c>
      <c r="E15" s="9">
        <v>18</v>
      </c>
      <c r="F15" s="9"/>
      <c r="G15" s="9"/>
      <c r="H15" s="10"/>
      <c r="I15" s="9">
        <f t="shared" si="0"/>
        <v>18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4">
      <c r="A16" s="9" t="s">
        <v>31</v>
      </c>
      <c r="B16" s="9" t="s">
        <v>36</v>
      </c>
      <c r="C16" s="9" t="s">
        <v>41</v>
      </c>
      <c r="D16" s="9" t="s">
        <v>44</v>
      </c>
      <c r="E16" s="9">
        <v>22</v>
      </c>
      <c r="F16" s="9"/>
      <c r="G16" s="9"/>
      <c r="H16" s="10"/>
      <c r="I16" s="9">
        <f t="shared" si="0"/>
        <v>22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4">
      <c r="A17" s="9" t="s">
        <v>38</v>
      </c>
      <c r="B17" s="9" t="s">
        <v>36</v>
      </c>
      <c r="C17" s="9" t="s">
        <v>39</v>
      </c>
      <c r="D17" s="9" t="s">
        <v>30</v>
      </c>
      <c r="E17" s="9">
        <v>35</v>
      </c>
      <c r="F17" s="9"/>
      <c r="G17" s="9"/>
      <c r="H17" s="10"/>
      <c r="I17" s="9">
        <f t="shared" si="0"/>
        <v>35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4">
      <c r="A18" s="9" t="s">
        <v>38</v>
      </c>
      <c r="B18" s="9" t="s">
        <v>36</v>
      </c>
      <c r="C18" s="9" t="s">
        <v>40</v>
      </c>
      <c r="D18" s="9" t="s">
        <v>30</v>
      </c>
      <c r="E18" s="9">
        <v>14</v>
      </c>
      <c r="F18" s="9"/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/>
      <c r="I28" s="17">
        <f t="shared" si="2"/>
        <v>107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0</v>
      </c>
      <c r="N28" s="19">
        <f>AVERAGE(N14:N27)</f>
        <v>0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1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F19" sqref="F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2023.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2023.</v>
      </c>
      <c r="M8" s="29"/>
      <c r="N8" s="29"/>
    </row>
    <row r="10" spans="1:14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E15" sqref="E1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2023.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69" zoomScaleNormal="120" zoomScaleSheetLayoutView="100" zoomScalePageLayoutView="120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1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AGOSTO-DICIEMBRE 2023.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5" customHeight="1">
      <c r="A14" s="9" t="str">
        <f>'1'!A14</f>
        <v>ADMINISTRACIÓN Y TÉCNICAS DE MANTENIMIENTO</v>
      </c>
      <c r="B14" s="9"/>
      <c r="C14" s="9" t="str">
        <f>'1'!C14</f>
        <v>602-U</v>
      </c>
      <c r="D14" s="9" t="str">
        <f>'1'!D14</f>
        <v>IEME</v>
      </c>
      <c r="E14" s="9">
        <f>'1'!E14</f>
        <v>18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5" customHeight="1">
      <c r="A15" s="9" t="str">
        <f>'1'!A15</f>
        <v>PROCESOS DE FABRICACIÓN</v>
      </c>
      <c r="B15" s="9"/>
      <c r="C15" s="9" t="str">
        <f>'1'!C15</f>
        <v>311-A</v>
      </c>
      <c r="D15" s="9" t="str">
        <f>'1'!D15</f>
        <v>IMCT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5" customHeight="1">
      <c r="A16" s="9" t="str">
        <f>'1'!A16</f>
        <v>PROCESOS DE FABRICACIÓN</v>
      </c>
      <c r="B16" s="9"/>
      <c r="C16" s="9" t="str">
        <f>'1'!C16</f>
        <v>311-B</v>
      </c>
      <c r="D16" s="9" t="str">
        <f>'1'!D16</f>
        <v>IMCT</v>
      </c>
      <c r="E16" s="9">
        <f>'1'!E16</f>
        <v>22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5" customHeight="1">
      <c r="A17" s="9" t="str">
        <f>'1'!A17</f>
        <v>PROCESOS DE MANUFACTURA</v>
      </c>
      <c r="B17" s="9"/>
      <c r="C17" s="9" t="str">
        <f>'1'!C17</f>
        <v>302-A</v>
      </c>
      <c r="D17" s="9" t="str">
        <f>'1'!D17</f>
        <v>IEME</v>
      </c>
      <c r="E17" s="9">
        <f>'1'!E17</f>
        <v>35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5" customHeight="1">
      <c r="A18" s="9" t="str">
        <f>'1'!A18</f>
        <v>PROCESOS DE MANUFACTURA</v>
      </c>
      <c r="B18" s="9"/>
      <c r="C18" s="9" t="str">
        <f>'1'!C18</f>
        <v>302-B</v>
      </c>
      <c r="D18" s="9" t="str">
        <f>'1'!D18</f>
        <v>IEME</v>
      </c>
      <c r="E18" s="9">
        <f>'1'!E18</f>
        <v>14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2023-10-05T05:30:06Z</dcterms:modified>
</cp:coreProperties>
</file>