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19200" windowHeight="1404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5" l="1"/>
  <c r="Q25" i="5"/>
  <c r="Q24" i="5"/>
  <c r="Q23" i="5"/>
  <c r="Q22" i="5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<sst xmlns="http://schemas.openxmlformats.org/spreadsheetml/2006/main" count="353" uniqueCount="245">
  <si>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</si>
  <si>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</si>
  <si>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</si>
  <si>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</si>
  <si>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</si>
  <si>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</si>
  <si>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</si>
  <si>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</si>
  <si>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</si>
  <si>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</si>
  <si>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</si>
  <si>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</si>
  <si>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</si>
  <si>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</si>
  <si>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</si>
  <si>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</si>
  <si>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</si>
  <si>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</si>
  <si>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</si>
  <si>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</si>
  <si>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</si>
  <si>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</si>
  <si>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</si>
  <si>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</si>
  <si>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181U0016</t>
  </si>
  <si>
    <t>201U0062</t>
  </si>
  <si>
    <t>ADMINISTRACIÓN Y TÉCNICAS DE MANTENIMIENTO</t>
  </si>
  <si>
    <t>JUAN CARLOS CÁRDENAS TUFIÑO</t>
  </si>
  <si>
    <t>181U0023</t>
  </si>
  <si>
    <t>PROCESOS DE FABRICACIÓN</t>
  </si>
  <si>
    <t>AGOSTO-DICIEMBRE 2023</t>
  </si>
  <si>
    <t>602-U</t>
  </si>
  <si>
    <t>201U0403</t>
  </si>
  <si>
    <t>181U0113</t>
  </si>
  <si>
    <t>191U009</t>
  </si>
  <si>
    <t>201u0067</t>
  </si>
  <si>
    <t>211U0007</t>
  </si>
  <si>
    <t>191U0113</t>
  </si>
  <si>
    <t>191U0114</t>
  </si>
  <si>
    <t>201u0428</t>
  </si>
  <si>
    <t>191U0121</t>
  </si>
  <si>
    <t>191U0126</t>
  </si>
  <si>
    <t>221U0812</t>
  </si>
  <si>
    <t>201U0082</t>
  </si>
  <si>
    <t>201U0444</t>
  </si>
  <si>
    <t>201U0493</t>
  </si>
  <si>
    <t>201U0088</t>
  </si>
  <si>
    <t>Arellano Galloso María Jaquelin</t>
  </si>
  <si>
    <t>Bustamante Chigo Rocio</t>
  </si>
  <si>
    <t>Camacho García Daniel</t>
  </si>
  <si>
    <t>Cano Santos Ruben</t>
  </si>
  <si>
    <t>Chacha Villegas Areset</t>
  </si>
  <si>
    <t>Chagala Boythg Joahan de Jesus</t>
  </si>
  <si>
    <t>Chipol Dominguez Miqueas Jonathan</t>
  </si>
  <si>
    <t>Domnguez Alvarado Miguel Angel</t>
  </si>
  <si>
    <t>Escobar Moreno Brian Alejandro</t>
  </si>
  <si>
    <t>Gonzalez Arriaga Eruviel Aldahir</t>
  </si>
  <si>
    <t>Hernández Domínguez Francisco Arturo</t>
  </si>
  <si>
    <t>López Figuerola Brandon Luis</t>
  </si>
  <si>
    <t>Moreno Pucheta Jesús Emilio</t>
  </si>
  <si>
    <t>Polito Barragan Luis Eduardo</t>
  </si>
  <si>
    <t xml:space="preserve">Rincon Toto Carlos Alberto </t>
  </si>
  <si>
    <t xml:space="preserve">Toga Caporal Roberto Antonio    </t>
  </si>
  <si>
    <t xml:space="preserve">Vargas Cárdenas Cristopher </t>
  </si>
  <si>
    <t>Beltran Leo José Manuel</t>
  </si>
  <si>
    <t xml:space="preserve">Aguilar Chontal Hugo Alberto </t>
  </si>
  <si>
    <t>Aquino Toga Edgar</t>
  </si>
  <si>
    <t>Artigaa Fiscal Rafael de Jesús</t>
  </si>
  <si>
    <t xml:space="preserve">Baxin Ixtepan Carlos </t>
  </si>
  <si>
    <t xml:space="preserve">Benitez Castro Miguel Angel </t>
  </si>
  <si>
    <t xml:space="preserve">Chacha Chagala Jesus Antonio </t>
  </si>
  <si>
    <t xml:space="preserve">Chapol de la Cruz Gerardo </t>
  </si>
  <si>
    <t xml:space="preserve">Chigo Aguirre Ana Guadalupe </t>
  </si>
  <si>
    <t xml:space="preserve">Chipol Sinaca Joselyn </t>
  </si>
  <si>
    <t xml:space="preserve">Coyolt Gorgonio Zuriel Alberto </t>
  </si>
  <si>
    <t xml:space="preserve">Cruz Martínez Arturo </t>
  </si>
  <si>
    <t xml:space="preserve">Duran Alvarado Gustavo Israel </t>
  </si>
  <si>
    <t xml:space="preserve">Hernández Fonseca Jaime </t>
  </si>
  <si>
    <t xml:space="preserve">Hernández Quino José Manuel </t>
  </si>
  <si>
    <t xml:space="preserve">Isidoro Benítez Samir </t>
  </si>
  <si>
    <t xml:space="preserve">León Lozano José Alejandro </t>
  </si>
  <si>
    <t xml:space="preserve">Malaga Pucheta Manuel Alejandro </t>
  </si>
  <si>
    <t xml:space="preserve">Martínez Aguilar Alejandro </t>
  </si>
  <si>
    <t xml:space="preserve">Maxo Cota Milagros Monserrat </t>
  </si>
  <si>
    <t xml:space="preserve">Mixtega Blli Ernesto Santos </t>
  </si>
  <si>
    <t xml:space="preserve">Moreno Barragan Luis David </t>
  </si>
  <si>
    <t xml:space="preserve">Ortega Cabrera Alexis de Jesús </t>
  </si>
  <si>
    <t xml:space="preserve">Patlax Alarcón Moises </t>
  </si>
  <si>
    <t xml:space="preserve">Perez Trujillo Jesús  </t>
  </si>
  <si>
    <t xml:space="preserve">Polito Malaga Luis Gerardo </t>
  </si>
  <si>
    <t>Reynada Preza Hugo Daniel</t>
  </si>
  <si>
    <t xml:space="preserve">Riiveroll Ixtepan Aaron </t>
  </si>
  <si>
    <t xml:space="preserve">Rodriguez Martinez Luis </t>
  </si>
  <si>
    <t xml:space="preserve">Rodriguez Pérez María Guadalupe </t>
  </si>
  <si>
    <t xml:space="preserve">Seba Baxin Juan José </t>
  </si>
  <si>
    <t xml:space="preserve">Temich Ixtepan Andrés de Jesús </t>
  </si>
  <si>
    <t xml:space="preserve">Velasco Hernández Osval Daniel  </t>
  </si>
  <si>
    <t xml:space="preserve">Velasco Quino Arturo de Jesús  </t>
  </si>
  <si>
    <t xml:space="preserve">Victorio Palayot Jesus Manuel </t>
  </si>
  <si>
    <t xml:space="preserve">Xolo Arres Brandon Emmanuel </t>
  </si>
  <si>
    <t>221U0137</t>
  </si>
  <si>
    <t>221U0138</t>
  </si>
  <si>
    <t>221U0836</t>
  </si>
  <si>
    <t>221U0142</t>
  </si>
  <si>
    <t>221U0143</t>
  </si>
  <si>
    <t>221U0145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</si>
  <si>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</si>
  <si>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</si>
  <si>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</si>
  <si>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</si>
  <si>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</si>
  <si>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</si>
  <si>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</si>
  <si>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</si>
  <si>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</si>
  <si>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</si>
  <si>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</si>
  <si>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</si>
  <si>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</si>
  <si>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</si>
  <si>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>221U0166</t>
  </si>
  <si>
    <t>221U0841</t>
  </si>
  <si>
    <t>221U0169</t>
  </si>
  <si>
    <t>221U0167</t>
  </si>
  <si>
    <t>221U0171</t>
  </si>
  <si>
    <t>221U0172</t>
  </si>
  <si>
    <t>221U0173</t>
  </si>
  <si>
    <t>221U0174</t>
  </si>
  <si>
    <t>221U0176</t>
  </si>
  <si>
    <t>221U0854</t>
  </si>
  <si>
    <t>221U0181</t>
  </si>
  <si>
    <t>221U0178</t>
  </si>
  <si>
    <t>221U0179</t>
  </si>
  <si>
    <t>221U0180</t>
  </si>
  <si>
    <t>302-A</t>
  </si>
  <si>
    <t>302-B</t>
  </si>
  <si>
    <t>311-A</t>
  </si>
  <si>
    <t>311-B</t>
  </si>
  <si>
    <t>221U0135</t>
  </si>
  <si>
    <t>221U0139</t>
  </si>
  <si>
    <t>221U0140</t>
  </si>
  <si>
    <t>221U0258</t>
  </si>
  <si>
    <t>221U0146</t>
  </si>
  <si>
    <t>221U0149</t>
  </si>
  <si>
    <t>221U0152</t>
  </si>
  <si>
    <t>221U0155</t>
  </si>
  <si>
    <t>221U0157</t>
  </si>
  <si>
    <t>221U0164</t>
  </si>
  <si>
    <t>221U0168</t>
  </si>
  <si>
    <t>221U0175</t>
  </si>
  <si>
    <t>221U0177</t>
  </si>
  <si>
    <t>Arahan González Angel</t>
  </si>
  <si>
    <t xml:space="preserve">Artigas Fiscal Rafael de Jesus </t>
  </si>
  <si>
    <t xml:space="preserve">Aviles González Roberto Carlo </t>
  </si>
  <si>
    <t>Barrientos Fonseca Gonzalo</t>
  </si>
  <si>
    <t xml:space="preserve">Cabrera Echevarria José Armando </t>
  </si>
  <si>
    <t>Chang Gonzalez José miguel</t>
  </si>
  <si>
    <t xml:space="preserve">Chipol Xolo Yahve Alejandro </t>
  </si>
  <si>
    <t xml:space="preserve">Cruz García Sandra </t>
  </si>
  <si>
    <t xml:space="preserve">Fiscal Ambros erick Candelario </t>
  </si>
  <si>
    <t>Jimenez Melchi Guillermo</t>
  </si>
  <si>
    <t xml:space="preserve">Montiel Villaseca José Guadalupe </t>
  </si>
  <si>
    <t>Polito Malaga Miguel Eduardo</t>
  </si>
  <si>
    <t>Rodriguez Uscanga Oliver</t>
  </si>
  <si>
    <t>Teoba Rosales Juan Antonio</t>
  </si>
  <si>
    <t>Alejos Xala Bianey</t>
  </si>
  <si>
    <t>Anota Cardoza Oliver de Jesùs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</si>
  <si>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</si>
  <si>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</si>
  <si>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</si>
  <si>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</si>
  <si>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</si>
  <si>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</si>
  <si>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Luna Rodrigez Dilan</t>
  </si>
  <si>
    <t>Malaga Ortiz Julian Rosendo</t>
  </si>
  <si>
    <t xml:space="preserve">Marcial Fiscal Juan Jose </t>
  </si>
  <si>
    <t xml:space="preserve">Montan Xolio Diego Alberto </t>
  </si>
  <si>
    <t xml:space="preserve">Polito Ceron Miguel de Jesus </t>
  </si>
  <si>
    <t xml:space="preserve">Pucheta Aguilera Alondra Lizet </t>
  </si>
  <si>
    <t xml:space="preserve">Quino Caixba Perla Joselin </t>
  </si>
  <si>
    <t>Teoba Herrera Rocio</t>
  </si>
  <si>
    <t>Tiburcio Cuevas Kevin Alexis</t>
  </si>
  <si>
    <t>Ventura Gracia Oswill Uriel</t>
  </si>
  <si>
    <t>231u0006</t>
  </si>
  <si>
    <t>221U0526</t>
  </si>
  <si>
    <t>221U0531</t>
  </si>
  <si>
    <t>221U0532</t>
  </si>
  <si>
    <t>221U0537</t>
  </si>
  <si>
    <t>221U0538</t>
  </si>
  <si>
    <t>221U0541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</si>
  <si>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</si>
  <si>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</si>
  <si>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</si>
  <si>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</si>
  <si>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</si>
  <si>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</si>
  <si>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</si>
  <si>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</si>
  <si>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</si>
  <si>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</si>
  <si>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Antele Obil Elixandro</t>
  </si>
  <si>
    <t xml:space="preserve">Carmona Xolo Renata Nicole </t>
  </si>
  <si>
    <t xml:space="preserve">Cobaxin Villaseñor Carlos </t>
  </si>
  <si>
    <t xml:space="preserve">Coyolt Rosendo Eduardo </t>
  </si>
  <si>
    <t xml:space="preserve">Ixba de la Cruz Brayan Amado </t>
  </si>
  <si>
    <t>López Escribano Israel Antonio</t>
  </si>
  <si>
    <t xml:space="preserve">Lopez Lopez Sidney </t>
  </si>
  <si>
    <t xml:space="preserve">Lucho Paxtian José Martín </t>
  </si>
  <si>
    <t>Martínez Pichal Yahana de los Àngeles</t>
  </si>
  <si>
    <t xml:space="preserve">Quino Ochoa Carlos Agustin </t>
  </si>
  <si>
    <t xml:space="preserve">Rosas Rosas Jesus Alejandro </t>
  </si>
  <si>
    <t xml:space="preserve">Santiago Reyes Argelio </t>
  </si>
  <si>
    <t xml:space="preserve">Serrano Velázquez  Esmeralda </t>
  </si>
  <si>
    <t xml:space="preserve">Torres Navarrete Elmer Uriel </t>
  </si>
  <si>
    <t xml:space="preserve">Zapot Ramos Marcos Osiris </t>
  </si>
  <si>
    <t>221U0186</t>
  </si>
  <si>
    <t>221U0527</t>
  </si>
  <si>
    <t>221U0529</t>
  </si>
  <si>
    <t>221U0530</t>
  </si>
  <si>
    <t>221U0533</t>
  </si>
  <si>
    <t>221U0549</t>
  </si>
  <si>
    <t>221U0561</t>
  </si>
  <si>
    <t>221U0558</t>
  </si>
  <si>
    <t>221U0567</t>
  </si>
  <si>
    <t>221U0568</t>
  </si>
  <si>
    <t>221U0545</t>
  </si>
  <si>
    <t>221U0539</t>
  </si>
  <si>
    <t>221U0556</t>
  </si>
  <si>
    <t>221U0543</t>
  </si>
  <si>
    <t>221U0536</t>
  </si>
  <si>
    <t>221U0569</t>
  </si>
  <si>
    <t>221U0560</t>
  </si>
  <si>
    <t>221U0535</t>
  </si>
  <si>
    <t>221U0534</t>
  </si>
  <si>
    <t>221U0565</t>
  </si>
  <si>
    <t>221U0548</t>
  </si>
  <si>
    <t>221U0559</t>
  </si>
  <si>
    <t>Antonio Bautista Carlos Eduardo</t>
  </si>
  <si>
    <t>Bustamante Martínez Andrés Rodrigo</t>
  </si>
  <si>
    <t>Felix Pascua Hugo de Jesus</t>
  </si>
  <si>
    <t>García Gutierrez Bryan</t>
  </si>
  <si>
    <t>Marin Ortiz Ulises</t>
  </si>
  <si>
    <t>Rosas Minquiz Naomi</t>
  </si>
  <si>
    <t xml:space="preserve">Velasco Xolo José Roberto </t>
  </si>
  <si>
    <t>PROCESOS DE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</si>
</sst>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b/>
      <sz val="12"/>
      <name val="Calibri"/>
      <scheme val="minor"/>
    </font>
    <font>
      <b/>
      <sz val="12"/>
      <name val="Arial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color rgb="FFFF0000"/>
      <name val="Calibri"/>
      <scheme val="minor"/>
    </font>
    <font>
      <b/>
      <sz val="12"/>
      <color rgb="FFFF0000"/>
      <name val="Arial"/>
    </font>
    <font>
      <b/>
      <sz val="12"/>
      <color rgb="FF8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0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7" fillId="0" borderId="8" xfId="0" applyFont="1" applyBorder="1"/>
    <xf numFmtId="0" fontId="2" fillId="0" borderId="4" xfId="0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15" fillId="0" borderId="2" xfId="0" applyFont="1" applyBorder="1"/>
    <xf numFmtId="0" fontId="16" fillId="0" borderId="2" xfId="0" applyFont="1" applyBorder="1"/>
    <xf numFmtId="0" fontId="16" fillId="0" borderId="2" xfId="0" applyFont="1" applyFill="1" applyBorder="1"/>
    <xf numFmtId="0" fontId="17" fillId="0" borderId="2" xfId="0" applyFont="1" applyFill="1" applyBorder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3" fillId="0" borderId="5" xfId="0" applyFont="1" applyBorder="1"/>
    <xf numFmtId="0" fontId="13" fillId="0" borderId="9" xfId="0" applyFont="1" applyBorder="1"/>
    <xf numFmtId="0" fontId="13" fillId="0" borderId="9" xfId="0" applyFont="1" applyBorder="1" applyAlignment="1">
      <alignment horizontal="left"/>
    </xf>
    <xf numFmtId="0" fontId="13" fillId="0" borderId="4" xfId="0" applyFont="1" applyBorder="1"/>
    <xf numFmtId="0" fontId="14" fillId="0" borderId="0" xfId="0" applyFont="1"/>
    <xf numFmtId="0" fontId="7" fillId="0" borderId="3" xfId="0" applyFont="1" applyBorder="1"/>
    <xf numFmtId="0" fontId="2" fillId="0" borderId="0" xfId="0" applyFont="1"/>
    <xf numFmtId="0" fontId="13" fillId="0" borderId="9" xfId="0" applyFont="1" applyFill="1" applyBorder="1"/>
    <xf numFmtId="0" fontId="15" fillId="0" borderId="2" xfId="0" applyFont="1" applyFill="1" applyBorder="1"/>
    <xf numFmtId="0" fontId="13" fillId="0" borderId="5" xfId="0" applyFont="1" applyFill="1" applyBorder="1" applyAlignment="1"/>
    <xf numFmtId="1" fontId="14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11" fillId="0" borderId="1" xfId="0" applyFont="1" applyBorder="1"/>
    <xf numFmtId="1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7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125" zoomScaleNormal="125" zoomScalePageLayoutView="125" workbookViewId="0">
      <selection activeCell="N9" sqref="N9:N2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  <c r="R3" s="1"/>
    </row>
    <row r="4" spans="2:18">
      <c r="C4" t="s">
        <v>0</v>
      </c>
      <c r="D4" s="90" t="s">
        <v>26</v>
      </c>
      <c r="E4" s="90"/>
      <c r="F4" s="90"/>
      <c r="G4" s="90"/>
      <c r="I4" t="s">
        <v>1</v>
      </c>
      <c r="J4" s="78" t="s">
        <v>31</v>
      </c>
      <c r="K4" s="78"/>
      <c r="M4" t="s">
        <v>2</v>
      </c>
      <c r="N4" s="79">
        <v>45203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78" t="s">
        <v>30</v>
      </c>
      <c r="E6" s="78"/>
      <c r="F6" s="78"/>
      <c r="G6" s="78"/>
      <c r="I6" s="83" t="s">
        <v>22</v>
      </c>
      <c r="J6" s="83"/>
      <c r="K6" s="84" t="s">
        <v>27</v>
      </c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80" t="s">
        <v>5</v>
      </c>
      <c r="E8" s="80"/>
      <c r="F8" s="80"/>
      <c r="G8" s="80"/>
      <c r="H8" s="80"/>
      <c r="I8" s="8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7">
        <v>1</v>
      </c>
      <c r="C9" s="34" t="s">
        <v>24</v>
      </c>
      <c r="D9" s="63" t="s">
        <v>47</v>
      </c>
      <c r="E9" s="42"/>
      <c r="F9" s="42"/>
      <c r="G9" s="42"/>
      <c r="H9" s="42"/>
      <c r="I9" s="43"/>
      <c r="J9" s="64">
        <v>87.5</v>
      </c>
      <c r="K9" s="68">
        <v>85</v>
      </c>
      <c r="L9" s="69">
        <v>0</v>
      </c>
      <c r="M9" s="95">
        <v>80</v>
      </c>
      <c r="N9" s="95">
        <v>70</v>
      </c>
      <c r="O9" s="5">
        <v>0</v>
      </c>
      <c r="P9" s="5">
        <v>0</v>
      </c>
      <c r="Q9" s="14">
        <f>SUM(J9:P9)/7</f>
        <v>46.071428571428569</v>
      </c>
    </row>
    <row r="10" spans="2:18" ht="16">
      <c r="B10" s="7">
        <f>B9+1</f>
        <v>2</v>
      </c>
      <c r="C10" s="34" t="s">
        <v>32</v>
      </c>
      <c r="D10" s="63" t="s">
        <v>64</v>
      </c>
      <c r="E10" s="42"/>
      <c r="F10" s="42"/>
      <c r="G10" s="42"/>
      <c r="H10" s="42"/>
      <c r="I10" s="43"/>
      <c r="J10" s="64">
        <v>96</v>
      </c>
      <c r="K10" s="68">
        <v>85</v>
      </c>
      <c r="L10" s="68">
        <v>95</v>
      </c>
      <c r="M10" s="95">
        <v>100</v>
      </c>
      <c r="N10" s="95">
        <v>100</v>
      </c>
      <c r="O10" s="5">
        <v>0</v>
      </c>
      <c r="P10" s="5">
        <v>0</v>
      </c>
      <c r="Q10" s="14">
        <f t="shared" ref="Q10:Q23" si="0">SUM(J10:P10)/7</f>
        <v>68</v>
      </c>
    </row>
    <row r="11" spans="2:18" ht="16">
      <c r="B11" s="7">
        <f t="shared" ref="B11:B53" si="1">B10+1</f>
        <v>3</v>
      </c>
      <c r="C11" s="35" t="s">
        <v>25</v>
      </c>
      <c r="D11" s="63" t="s">
        <v>48</v>
      </c>
      <c r="E11" s="42"/>
      <c r="F11" s="42"/>
      <c r="G11" s="42"/>
      <c r="H11" s="42"/>
      <c r="I11" s="43"/>
      <c r="J11" s="64">
        <v>90</v>
      </c>
      <c r="K11" s="68">
        <v>70</v>
      </c>
      <c r="L11" s="69">
        <v>0</v>
      </c>
      <c r="M11" s="95">
        <v>70</v>
      </c>
      <c r="N11" s="95">
        <v>70</v>
      </c>
      <c r="O11" s="5">
        <v>0</v>
      </c>
      <c r="P11" s="5">
        <v>0</v>
      </c>
      <c r="Q11" s="14">
        <f t="shared" si="0"/>
        <v>42.857142857142854</v>
      </c>
    </row>
    <row r="12" spans="2:18" ht="16">
      <c r="B12" s="7">
        <f t="shared" si="1"/>
        <v>4</v>
      </c>
      <c r="C12" s="34" t="s">
        <v>33</v>
      </c>
      <c r="D12" s="63" t="s">
        <v>49</v>
      </c>
      <c r="E12" s="42"/>
      <c r="F12" s="42"/>
      <c r="G12" s="42"/>
      <c r="H12" s="42"/>
      <c r="I12" s="43"/>
      <c r="J12" s="64">
        <v>70</v>
      </c>
      <c r="K12" s="68">
        <v>85</v>
      </c>
      <c r="L12" s="68">
        <v>83</v>
      </c>
      <c r="M12" s="95">
        <v>70</v>
      </c>
      <c r="N12" s="95">
        <v>88</v>
      </c>
      <c r="O12" s="5">
        <v>0</v>
      </c>
      <c r="P12" s="5">
        <v>0</v>
      </c>
      <c r="Q12" s="14">
        <f t="shared" si="0"/>
        <v>56.571428571428569</v>
      </c>
    </row>
    <row r="13" spans="2:18" ht="16">
      <c r="B13" s="7">
        <f t="shared" si="1"/>
        <v>5</v>
      </c>
      <c r="C13" s="35" t="s">
        <v>34</v>
      </c>
      <c r="D13" s="63" t="s">
        <v>50</v>
      </c>
      <c r="E13" s="42"/>
      <c r="F13" s="42"/>
      <c r="G13" s="42"/>
      <c r="H13" s="42"/>
      <c r="I13" s="43"/>
      <c r="J13" s="64">
        <v>85</v>
      </c>
      <c r="K13" s="68">
        <v>88</v>
      </c>
      <c r="L13" s="68">
        <v>85</v>
      </c>
      <c r="M13" s="95">
        <v>70</v>
      </c>
      <c r="N13" s="95">
        <v>70</v>
      </c>
      <c r="O13" s="5">
        <v>0</v>
      </c>
      <c r="P13" s="5">
        <v>0</v>
      </c>
      <c r="Q13" s="14">
        <f t="shared" si="0"/>
        <v>56.857142857142854</v>
      </c>
    </row>
    <row r="14" spans="2:18" ht="16">
      <c r="B14" s="7">
        <f t="shared" si="1"/>
        <v>6</v>
      </c>
      <c r="C14" s="36" t="s">
        <v>28</v>
      </c>
      <c r="D14" s="63" t="s">
        <v>51</v>
      </c>
      <c r="E14" s="42"/>
      <c r="F14" s="42"/>
      <c r="G14" s="42"/>
      <c r="H14" s="42"/>
      <c r="I14" s="43"/>
      <c r="J14" s="67">
        <v>0</v>
      </c>
      <c r="K14" s="69">
        <v>0</v>
      </c>
      <c r="L14" s="69">
        <v>0</v>
      </c>
      <c r="M14" s="95">
        <v>70</v>
      </c>
      <c r="N14" s="95">
        <v>70</v>
      </c>
      <c r="O14" s="5">
        <v>0</v>
      </c>
      <c r="P14" s="5">
        <v>0</v>
      </c>
      <c r="Q14" s="14">
        <f t="shared" si="0"/>
        <v>20</v>
      </c>
    </row>
    <row r="15" spans="2:18" ht="16">
      <c r="B15" s="7">
        <f t="shared" si="1"/>
        <v>7</v>
      </c>
      <c r="C15" s="35" t="s">
        <v>35</v>
      </c>
      <c r="D15" s="63" t="s">
        <v>52</v>
      </c>
      <c r="E15" s="42"/>
      <c r="F15" s="42"/>
      <c r="G15" s="42"/>
      <c r="H15" s="42"/>
      <c r="I15" s="43"/>
      <c r="J15" s="67">
        <v>0</v>
      </c>
      <c r="K15" s="69">
        <v>0</v>
      </c>
      <c r="L15" s="69">
        <v>0</v>
      </c>
      <c r="M15" s="95">
        <v>70</v>
      </c>
      <c r="N15" s="95">
        <v>70</v>
      </c>
      <c r="O15" s="5">
        <v>0</v>
      </c>
      <c r="P15" s="5">
        <v>0</v>
      </c>
      <c r="Q15" s="14">
        <f t="shared" si="0"/>
        <v>20</v>
      </c>
    </row>
    <row r="16" spans="2:18" ht="16">
      <c r="B16" s="7">
        <f t="shared" si="1"/>
        <v>8</v>
      </c>
      <c r="C16" s="35" t="s">
        <v>36</v>
      </c>
      <c r="D16" s="63" t="s">
        <v>53</v>
      </c>
      <c r="E16" s="42"/>
      <c r="F16" s="42"/>
      <c r="G16" s="42"/>
      <c r="H16" s="42"/>
      <c r="I16" s="43"/>
      <c r="J16" s="64">
        <v>100</v>
      </c>
      <c r="K16" s="68">
        <v>100</v>
      </c>
      <c r="L16" s="68">
        <v>100</v>
      </c>
      <c r="M16" s="95">
        <v>100</v>
      </c>
      <c r="N16" s="95">
        <v>100</v>
      </c>
      <c r="O16" s="5">
        <v>0</v>
      </c>
      <c r="P16" s="5">
        <v>0</v>
      </c>
      <c r="Q16" s="14">
        <f t="shared" si="0"/>
        <v>71.428571428571431</v>
      </c>
    </row>
    <row r="17" spans="2:17" ht="16">
      <c r="B17" s="7">
        <f t="shared" si="1"/>
        <v>9</v>
      </c>
      <c r="C17" s="34" t="s">
        <v>37</v>
      </c>
      <c r="D17" s="63" t="s">
        <v>54</v>
      </c>
      <c r="E17" s="42"/>
      <c r="F17" s="42"/>
      <c r="G17" s="42"/>
      <c r="H17" s="42"/>
      <c r="I17" s="43"/>
      <c r="J17" s="64">
        <v>90</v>
      </c>
      <c r="K17" s="68">
        <v>93</v>
      </c>
      <c r="L17" s="68">
        <v>80</v>
      </c>
      <c r="M17" s="95">
        <v>70</v>
      </c>
      <c r="N17" s="95">
        <v>70</v>
      </c>
      <c r="O17" s="5">
        <v>0</v>
      </c>
      <c r="P17" s="5">
        <v>0</v>
      </c>
      <c r="Q17" s="14">
        <f t="shared" si="0"/>
        <v>57.571428571428569</v>
      </c>
    </row>
    <row r="18" spans="2:17" ht="16">
      <c r="B18" s="7">
        <f t="shared" si="1"/>
        <v>10</v>
      </c>
      <c r="C18" s="36" t="s">
        <v>38</v>
      </c>
      <c r="D18" s="63" t="s">
        <v>55</v>
      </c>
      <c r="E18" s="42"/>
      <c r="F18" s="42"/>
      <c r="G18" s="42"/>
      <c r="H18" s="42"/>
      <c r="I18" s="43"/>
      <c r="J18" s="64">
        <v>95.5</v>
      </c>
      <c r="K18" s="68">
        <v>93</v>
      </c>
      <c r="L18" s="68">
        <v>85</v>
      </c>
      <c r="M18" s="95">
        <v>80</v>
      </c>
      <c r="N18" s="95">
        <v>70</v>
      </c>
      <c r="O18" s="5">
        <v>0</v>
      </c>
      <c r="P18" s="5">
        <v>0</v>
      </c>
      <c r="Q18" s="14">
        <f t="shared" si="0"/>
        <v>60.5</v>
      </c>
    </row>
    <row r="19" spans="2:17" ht="16">
      <c r="B19" s="7">
        <f t="shared" si="1"/>
        <v>11</v>
      </c>
      <c r="C19" s="34" t="s">
        <v>39</v>
      </c>
      <c r="D19" s="63" t="s">
        <v>56</v>
      </c>
      <c r="E19" s="42"/>
      <c r="F19" s="42"/>
      <c r="G19" s="42"/>
      <c r="H19" s="42"/>
      <c r="I19" s="43"/>
      <c r="J19" s="64">
        <v>70</v>
      </c>
      <c r="K19" s="69">
        <v>0</v>
      </c>
      <c r="L19" s="69">
        <v>0</v>
      </c>
      <c r="M19" s="95">
        <v>70</v>
      </c>
      <c r="N19" s="95">
        <v>70</v>
      </c>
      <c r="O19" s="5">
        <v>0</v>
      </c>
      <c r="P19" s="5">
        <v>0</v>
      </c>
      <c r="Q19" s="14">
        <f t="shared" si="0"/>
        <v>30</v>
      </c>
    </row>
    <row r="20" spans="2:17" ht="16">
      <c r="B20" s="7">
        <f t="shared" si="1"/>
        <v>12</v>
      </c>
      <c r="C20" s="35" t="s">
        <v>40</v>
      </c>
      <c r="D20" s="63" t="s">
        <v>57</v>
      </c>
      <c r="E20" s="42"/>
      <c r="F20" s="42"/>
      <c r="G20" s="42"/>
      <c r="H20" s="42"/>
      <c r="I20" s="43"/>
      <c r="J20" s="64">
        <v>80</v>
      </c>
      <c r="K20" s="68">
        <v>93</v>
      </c>
      <c r="L20" s="68">
        <v>75</v>
      </c>
      <c r="M20" s="95">
        <v>70</v>
      </c>
      <c r="N20" s="95">
        <v>70</v>
      </c>
      <c r="O20" s="5">
        <v>0</v>
      </c>
      <c r="P20" s="5">
        <v>0</v>
      </c>
      <c r="Q20" s="14">
        <f t="shared" si="0"/>
        <v>55.428571428571431</v>
      </c>
    </row>
    <row r="21" spans="2:17" ht="16">
      <c r="B21" s="7">
        <f t="shared" si="1"/>
        <v>13</v>
      </c>
      <c r="C21" s="35" t="s">
        <v>41</v>
      </c>
      <c r="D21" s="63" t="s">
        <v>58</v>
      </c>
      <c r="E21" s="42"/>
      <c r="F21" s="42"/>
      <c r="G21" s="42"/>
      <c r="H21" s="42"/>
      <c r="I21" s="43"/>
      <c r="J21" s="64">
        <v>77.5</v>
      </c>
      <c r="K21" s="68">
        <v>90</v>
      </c>
      <c r="L21" s="68">
        <v>95</v>
      </c>
      <c r="M21" s="95">
        <v>70</v>
      </c>
      <c r="N21" s="95">
        <v>70</v>
      </c>
      <c r="O21" s="5">
        <v>0</v>
      </c>
      <c r="P21" s="5">
        <v>0</v>
      </c>
      <c r="Q21" s="14">
        <f t="shared" si="0"/>
        <v>57.5</v>
      </c>
    </row>
    <row r="22" spans="2:17" ht="16">
      <c r="B22" s="7">
        <f t="shared" si="1"/>
        <v>14</v>
      </c>
      <c r="C22" s="34" t="s">
        <v>42</v>
      </c>
      <c r="D22" s="63" t="s">
        <v>59</v>
      </c>
      <c r="E22" s="42"/>
      <c r="F22" s="42"/>
      <c r="G22" s="42"/>
      <c r="H22" s="42"/>
      <c r="I22" s="43"/>
      <c r="J22" s="64">
        <v>70</v>
      </c>
      <c r="K22" s="68">
        <v>95</v>
      </c>
      <c r="L22" s="68">
        <v>75</v>
      </c>
      <c r="M22" s="95">
        <v>70</v>
      </c>
      <c r="N22" s="95">
        <v>80</v>
      </c>
      <c r="O22" s="5">
        <v>0</v>
      </c>
      <c r="P22" s="5">
        <v>0</v>
      </c>
      <c r="Q22" s="14">
        <f t="shared" si="0"/>
        <v>55.714285714285715</v>
      </c>
    </row>
    <row r="23" spans="2:17" ht="16">
      <c r="B23" s="7">
        <f t="shared" si="1"/>
        <v>15</v>
      </c>
      <c r="C23" s="35" t="s">
        <v>43</v>
      </c>
      <c r="D23" s="63" t="s">
        <v>60</v>
      </c>
      <c r="E23" s="42"/>
      <c r="F23" s="42"/>
      <c r="G23" s="42"/>
      <c r="H23" s="42"/>
      <c r="I23" s="43"/>
      <c r="J23" s="64">
        <v>95</v>
      </c>
      <c r="K23" s="68">
        <v>93</v>
      </c>
      <c r="L23" s="69">
        <v>0</v>
      </c>
      <c r="M23" s="95">
        <v>70</v>
      </c>
      <c r="N23" s="95">
        <v>70</v>
      </c>
      <c r="O23" s="5">
        <v>0</v>
      </c>
      <c r="P23" s="5">
        <v>0</v>
      </c>
      <c r="Q23" s="14">
        <f t="shared" si="0"/>
        <v>46.857142857142854</v>
      </c>
    </row>
    <row r="24" spans="2:17" ht="16">
      <c r="B24" s="7">
        <f t="shared" si="1"/>
        <v>16</v>
      </c>
      <c r="C24" s="34" t="s">
        <v>44</v>
      </c>
      <c r="D24" s="63" t="s">
        <v>61</v>
      </c>
      <c r="E24" s="42"/>
      <c r="F24" s="42"/>
      <c r="G24" s="42"/>
      <c r="H24" s="42"/>
      <c r="I24" s="43"/>
      <c r="J24" s="64">
        <v>96</v>
      </c>
      <c r="K24" s="68">
        <v>90</v>
      </c>
      <c r="L24" s="68">
        <v>100</v>
      </c>
      <c r="M24" s="95">
        <v>100</v>
      </c>
      <c r="N24" s="95">
        <v>100</v>
      </c>
      <c r="O24" s="29">
        <v>0</v>
      </c>
      <c r="P24" s="29">
        <v>0</v>
      </c>
      <c r="Q24" s="14">
        <f t="shared" ref="Q24:Q26" si="2">SUM(J24:P24)/7</f>
        <v>69.428571428571431</v>
      </c>
    </row>
    <row r="25" spans="2:17" ht="16">
      <c r="B25" s="7">
        <f t="shared" si="1"/>
        <v>17</v>
      </c>
      <c r="C25" s="37" t="s">
        <v>45</v>
      </c>
      <c r="D25" s="63" t="s">
        <v>62</v>
      </c>
      <c r="E25" s="42"/>
      <c r="F25" s="42"/>
      <c r="G25" s="42"/>
      <c r="H25" s="42"/>
      <c r="I25" s="43"/>
      <c r="J25" s="64">
        <v>70</v>
      </c>
      <c r="K25" s="68">
        <v>70</v>
      </c>
      <c r="L25" s="68">
        <v>70</v>
      </c>
      <c r="M25" s="95">
        <v>70</v>
      </c>
      <c r="N25" s="95">
        <v>70</v>
      </c>
      <c r="O25" s="29">
        <v>0</v>
      </c>
      <c r="P25" s="29">
        <v>0</v>
      </c>
      <c r="Q25" s="14">
        <f t="shared" si="2"/>
        <v>50</v>
      </c>
    </row>
    <row r="26" spans="2:17" ht="16">
      <c r="B26" s="7">
        <f t="shared" si="1"/>
        <v>18</v>
      </c>
      <c r="C26" s="38" t="s">
        <v>46</v>
      </c>
      <c r="D26" s="63" t="s">
        <v>63</v>
      </c>
      <c r="E26" s="42"/>
      <c r="F26" s="42"/>
      <c r="G26" s="42"/>
      <c r="H26" s="42"/>
      <c r="I26" s="43"/>
      <c r="J26" s="64">
        <v>80</v>
      </c>
      <c r="K26" s="69">
        <v>0</v>
      </c>
      <c r="L26" s="69">
        <v>0</v>
      </c>
      <c r="M26" s="95">
        <v>70</v>
      </c>
      <c r="N26" s="95">
        <v>70</v>
      </c>
      <c r="O26" s="29">
        <v>0</v>
      </c>
      <c r="P26" s="29">
        <v>0</v>
      </c>
      <c r="Q26" s="14">
        <f t="shared" si="2"/>
        <v>31.428571428571427</v>
      </c>
    </row>
    <row r="27" spans="2:17">
      <c r="B27" s="7">
        <f t="shared" si="1"/>
        <v>19</v>
      </c>
      <c r="C27" s="7"/>
      <c r="D27" s="74"/>
      <c r="E27" s="74"/>
      <c r="F27" s="74"/>
      <c r="G27" s="74"/>
      <c r="H27" s="74"/>
      <c r="I27" s="74"/>
      <c r="J27" s="19"/>
      <c r="K27" s="4"/>
      <c r="L27" s="4"/>
      <c r="M27" s="4"/>
      <c r="N27" s="4"/>
      <c r="O27" s="4"/>
      <c r="P27" s="4"/>
      <c r="Q27" s="14"/>
    </row>
    <row r="28" spans="2:17">
      <c r="B28" s="7">
        <f t="shared" si="1"/>
        <v>20</v>
      </c>
      <c r="C28" s="7"/>
      <c r="D28" s="74"/>
      <c r="E28" s="74"/>
      <c r="F28" s="74"/>
      <c r="G28" s="74"/>
      <c r="H28" s="74"/>
      <c r="I28" s="74"/>
      <c r="J28" s="19"/>
      <c r="K28" s="4"/>
      <c r="L28" s="4"/>
      <c r="M28" s="4"/>
      <c r="N28" s="4"/>
      <c r="O28" s="4"/>
      <c r="P28" s="4"/>
      <c r="Q28" s="14"/>
    </row>
    <row r="29" spans="2:17">
      <c r="B29" s="7">
        <f t="shared" si="1"/>
        <v>21</v>
      </c>
      <c r="C29" s="7"/>
      <c r="D29" s="74"/>
      <c r="E29" s="74"/>
      <c r="F29" s="74"/>
      <c r="G29" s="74"/>
      <c r="H29" s="74"/>
      <c r="I29" s="74"/>
      <c r="J29" s="19"/>
      <c r="K29" s="4"/>
      <c r="L29" s="4"/>
      <c r="M29" s="4"/>
      <c r="N29" s="4"/>
      <c r="O29" s="4"/>
      <c r="P29" s="4"/>
      <c r="Q29" s="14"/>
    </row>
    <row r="30" spans="2:17">
      <c r="B30" s="7">
        <f t="shared" si="1"/>
        <v>22</v>
      </c>
      <c r="C30" s="7"/>
      <c r="D30" s="74"/>
      <c r="E30" s="74"/>
      <c r="F30" s="74"/>
      <c r="G30" s="74"/>
      <c r="H30" s="74"/>
      <c r="I30" s="74"/>
      <c r="J30" s="19"/>
      <c r="K30" s="4"/>
      <c r="L30" s="4"/>
      <c r="M30" s="4"/>
      <c r="N30" s="4"/>
      <c r="O30" s="4"/>
      <c r="P30" s="4"/>
      <c r="Q30" s="14"/>
    </row>
    <row r="31" spans="2:17">
      <c r="B31" s="7">
        <f t="shared" si="1"/>
        <v>23</v>
      </c>
      <c r="C31" s="7"/>
      <c r="D31" s="74"/>
      <c r="E31" s="74"/>
      <c r="F31" s="74"/>
      <c r="G31" s="74"/>
      <c r="H31" s="74"/>
      <c r="I31" s="74"/>
      <c r="J31" s="19"/>
      <c r="K31" s="4"/>
      <c r="L31" s="4"/>
      <c r="M31" s="4"/>
      <c r="N31" s="4"/>
      <c r="O31" s="4"/>
      <c r="P31" s="4"/>
      <c r="Q31" s="14"/>
    </row>
    <row r="32" spans="2:17">
      <c r="B32" s="7">
        <f t="shared" si="1"/>
        <v>24</v>
      </c>
      <c r="C32" s="7"/>
      <c r="D32" s="74"/>
      <c r="E32" s="74"/>
      <c r="F32" s="74"/>
      <c r="G32" s="74"/>
      <c r="H32" s="74"/>
      <c r="I32" s="74"/>
      <c r="J32" s="19"/>
      <c r="K32" s="4"/>
      <c r="L32" s="4"/>
      <c r="M32" s="4"/>
      <c r="N32" s="4"/>
      <c r="O32" s="4"/>
      <c r="P32" s="4"/>
      <c r="Q32" s="14"/>
    </row>
    <row r="33" spans="2:17">
      <c r="B33" s="7">
        <f t="shared" si="1"/>
        <v>25</v>
      </c>
      <c r="C33" s="7"/>
      <c r="D33" s="74"/>
      <c r="E33" s="74"/>
      <c r="F33" s="74"/>
      <c r="G33" s="74"/>
      <c r="H33" s="74"/>
      <c r="I33" s="74"/>
      <c r="J33" s="19"/>
      <c r="K33" s="4"/>
      <c r="L33" s="4"/>
      <c r="M33" s="4"/>
      <c r="N33" s="4"/>
      <c r="O33" s="4"/>
      <c r="P33" s="4"/>
      <c r="Q33" s="14"/>
    </row>
    <row r="34" spans="2:17">
      <c r="B34" s="7">
        <f t="shared" si="1"/>
        <v>26</v>
      </c>
      <c r="C34" s="7"/>
      <c r="D34" s="74"/>
      <c r="E34" s="74"/>
      <c r="F34" s="74"/>
      <c r="G34" s="74"/>
      <c r="H34" s="74"/>
      <c r="I34" s="74"/>
      <c r="J34" s="19"/>
      <c r="K34" s="4"/>
      <c r="L34" s="4"/>
      <c r="M34" s="4"/>
      <c r="N34" s="4"/>
      <c r="O34" s="4"/>
      <c r="P34" s="4"/>
      <c r="Q34" s="14"/>
    </row>
    <row r="35" spans="2:17">
      <c r="B35" s="7">
        <f t="shared" si="1"/>
        <v>27</v>
      </c>
      <c r="C35" s="7"/>
      <c r="D35" s="74"/>
      <c r="E35" s="74"/>
      <c r="F35" s="74"/>
      <c r="G35" s="74"/>
      <c r="H35" s="74"/>
      <c r="I35" s="74"/>
      <c r="J35" s="19"/>
      <c r="K35" s="4"/>
      <c r="L35" s="4"/>
      <c r="M35" s="4"/>
      <c r="N35" s="4"/>
      <c r="O35" s="4"/>
      <c r="P35" s="4"/>
      <c r="Q35" s="14"/>
    </row>
    <row r="36" spans="2:17">
      <c r="B36" s="7">
        <f t="shared" si="1"/>
        <v>28</v>
      </c>
      <c r="C36" s="7"/>
      <c r="D36" s="74"/>
      <c r="E36" s="74"/>
      <c r="F36" s="74"/>
      <c r="G36" s="74"/>
      <c r="H36" s="74"/>
      <c r="I36" s="74"/>
      <c r="J36" s="4"/>
      <c r="K36" s="4"/>
      <c r="L36" s="4"/>
      <c r="M36" s="4"/>
      <c r="N36" s="4"/>
      <c r="O36" s="4"/>
      <c r="P36" s="4"/>
      <c r="Q36" s="14"/>
    </row>
    <row r="37" spans="2:17">
      <c r="B37" s="7">
        <f t="shared" si="1"/>
        <v>29</v>
      </c>
      <c r="C37" s="7"/>
      <c r="D37" s="74"/>
      <c r="E37" s="74"/>
      <c r="F37" s="74"/>
      <c r="G37" s="74"/>
      <c r="H37" s="74"/>
      <c r="I37" s="74"/>
      <c r="J37" s="4"/>
      <c r="K37" s="4"/>
      <c r="L37" s="4"/>
      <c r="M37" s="4"/>
      <c r="N37" s="4"/>
      <c r="O37" s="4"/>
      <c r="P37" s="4"/>
      <c r="Q37" s="14"/>
    </row>
    <row r="38" spans="2:17">
      <c r="B38" s="7">
        <f t="shared" si="1"/>
        <v>30</v>
      </c>
      <c r="C38" s="7"/>
      <c r="D38" s="74"/>
      <c r="E38" s="74"/>
      <c r="F38" s="74"/>
      <c r="G38" s="74"/>
      <c r="H38" s="74"/>
      <c r="I38" s="74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74"/>
      <c r="E39" s="74"/>
      <c r="F39" s="74"/>
      <c r="G39" s="74"/>
      <c r="H39" s="74"/>
      <c r="I39" s="74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74"/>
      <c r="E40" s="74"/>
      <c r="F40" s="74"/>
      <c r="G40" s="74"/>
      <c r="H40" s="74"/>
      <c r="I40" s="74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74"/>
      <c r="E41" s="74"/>
      <c r="F41" s="74"/>
      <c r="G41" s="74"/>
      <c r="H41" s="74"/>
      <c r="I41" s="74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74"/>
      <c r="E42" s="74"/>
      <c r="F42" s="74"/>
      <c r="G42" s="74"/>
      <c r="H42" s="74"/>
      <c r="I42" s="74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74"/>
      <c r="E43" s="74"/>
      <c r="F43" s="74"/>
      <c r="G43" s="74"/>
      <c r="H43" s="74"/>
      <c r="I43" s="74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74"/>
      <c r="E44" s="74"/>
      <c r="F44" s="74"/>
      <c r="G44" s="74"/>
      <c r="H44" s="74"/>
      <c r="I44" s="74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74"/>
      <c r="E45" s="74"/>
      <c r="F45" s="74"/>
      <c r="G45" s="74"/>
      <c r="H45" s="74"/>
      <c r="I45" s="74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4"/>
      <c r="E46" s="74"/>
      <c r="F46" s="74"/>
      <c r="G46" s="74"/>
      <c r="H46" s="74"/>
      <c r="I46" s="74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4"/>
      <c r="E47" s="74"/>
      <c r="F47" s="74"/>
      <c r="G47" s="74"/>
      <c r="H47" s="74"/>
      <c r="I47" s="74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4"/>
      <c r="E48" s="74"/>
      <c r="F48" s="74"/>
      <c r="G48" s="74"/>
      <c r="H48" s="74"/>
      <c r="I48" s="74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4"/>
      <c r="E49" s="74"/>
      <c r="F49" s="74"/>
      <c r="G49" s="74"/>
      <c r="H49" s="74"/>
      <c r="I49" s="74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4"/>
      <c r="E50" s="74"/>
      <c r="F50" s="74"/>
      <c r="G50" s="74"/>
      <c r="H50" s="74"/>
      <c r="I50" s="74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4"/>
      <c r="E51" s="74"/>
      <c r="F51" s="74"/>
      <c r="G51" s="74"/>
      <c r="H51" s="74"/>
      <c r="I51" s="74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4"/>
      <c r="E52" s="74"/>
      <c r="F52" s="74"/>
      <c r="G52" s="74"/>
      <c r="H52" s="74"/>
      <c r="I52" s="74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75"/>
      <c r="E53" s="76"/>
      <c r="F53" s="76"/>
      <c r="G53" s="76"/>
      <c r="H53" s="76"/>
      <c r="I53" s="77"/>
      <c r="J53" s="3"/>
      <c r="K53" s="3"/>
      <c r="L53" s="3"/>
      <c r="M53" s="3"/>
      <c r="N53" s="3"/>
      <c r="O53" s="3"/>
      <c r="P53" s="3"/>
      <c r="Q53" s="14"/>
    </row>
    <row r="54" spans="2:17">
      <c r="C54" s="73"/>
      <c r="D54" s="73"/>
      <c r="E54" s="10"/>
      <c r="H54" s="86" t="s">
        <v>19</v>
      </c>
      <c r="I54" s="86"/>
      <c r="J54" s="23">
        <f>COUNTIF(J9:J53,"&gt;=70")</f>
        <v>16</v>
      </c>
      <c r="K54" s="23">
        <f t="shared" ref="K54:P54" si="3">COUNTIF(K9:K53,"&gt;=70")</f>
        <v>14</v>
      </c>
      <c r="L54" s="23">
        <f t="shared" si="3"/>
        <v>11</v>
      </c>
      <c r="M54" s="23">
        <f t="shared" si="3"/>
        <v>18</v>
      </c>
      <c r="N54" s="23">
        <f t="shared" si="3"/>
        <v>18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</v>
      </c>
    </row>
    <row r="55" spans="2:17">
      <c r="C55" s="73"/>
      <c r="D55" s="73"/>
      <c r="E55" s="11"/>
      <c r="H55" s="87" t="s">
        <v>20</v>
      </c>
      <c r="I55" s="87"/>
      <c r="J55" s="24">
        <v>2</v>
      </c>
      <c r="K55" s="32">
        <v>4</v>
      </c>
      <c r="L55" s="32">
        <v>7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17</v>
      </c>
    </row>
    <row r="56" spans="2:17">
      <c r="C56" s="73"/>
      <c r="D56" s="73"/>
      <c r="E56" s="73"/>
      <c r="H56" s="87" t="s">
        <v>21</v>
      </c>
      <c r="I56" s="87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73"/>
      <c r="D57" s="73"/>
      <c r="E57" s="10"/>
      <c r="F57" s="12"/>
      <c r="H57" s="88" t="s">
        <v>16</v>
      </c>
      <c r="I57" s="88"/>
      <c r="J57" s="25">
        <f>J54/J56</f>
        <v>0.88888888888888884</v>
      </c>
      <c r="K57" s="26">
        <f t="shared" ref="K57:Q57" si="7">K54/K56</f>
        <v>0.77777777777777779</v>
      </c>
      <c r="L57" s="26">
        <f t="shared" si="7"/>
        <v>0.61111111111111116</v>
      </c>
      <c r="M57" s="26">
        <f t="shared" si="7"/>
        <v>1</v>
      </c>
      <c r="N57" s="26">
        <f t="shared" si="7"/>
        <v>1</v>
      </c>
      <c r="O57" s="26">
        <f t="shared" si="7"/>
        <v>0</v>
      </c>
      <c r="P57" s="26">
        <f t="shared" si="7"/>
        <v>0</v>
      </c>
      <c r="Q57" s="26">
        <f t="shared" si="7"/>
        <v>5.5555555555555552E-2</v>
      </c>
    </row>
    <row r="58" spans="2:17">
      <c r="C58" s="73"/>
      <c r="D58" s="73"/>
      <c r="E58" s="10"/>
      <c r="F58" s="12"/>
      <c r="H58" s="88" t="s">
        <v>17</v>
      </c>
      <c r="I58" s="88"/>
      <c r="J58" s="25">
        <f>J55/J56</f>
        <v>0.1111111111111111</v>
      </c>
      <c r="K58" s="25">
        <f t="shared" ref="K58:Q58" si="8">K55/K56</f>
        <v>0.22222222222222221</v>
      </c>
      <c r="L58" s="26">
        <f t="shared" si="8"/>
        <v>0.3888888888888889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0.94444444444444442</v>
      </c>
    </row>
    <row r="59" spans="2:17">
      <c r="C59" s="73"/>
      <c r="D59" s="73"/>
      <c r="E59" s="11"/>
      <c r="F59" s="12"/>
    </row>
    <row r="60" spans="2:17">
      <c r="C60" s="10"/>
      <c r="D60" s="10"/>
      <c r="E60" s="11"/>
      <c r="F60" s="12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82" t="s">
        <v>18</v>
      </c>
      <c r="K62" s="82"/>
      <c r="L62" s="82"/>
      <c r="M62" s="82"/>
      <c r="N62" s="82"/>
      <c r="O62" s="82"/>
      <c r="P62" s="82"/>
    </row>
  </sheetData>
  <mergeCells count="49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32:I32"/>
    <mergeCell ref="J4:K4"/>
    <mergeCell ref="N4:O4"/>
    <mergeCell ref="D6:G6"/>
    <mergeCell ref="D8:I8"/>
    <mergeCell ref="D4:G4"/>
    <mergeCell ref="D27:I27"/>
    <mergeCell ref="D28:I28"/>
    <mergeCell ref="D29:I29"/>
    <mergeCell ref="D30:I30"/>
    <mergeCell ref="D31:I31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M9" sqref="M9:M4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0"/>
      <c r="R3" s="20"/>
    </row>
    <row r="4" spans="2:18">
      <c r="C4" t="s">
        <v>0</v>
      </c>
      <c r="D4" s="90" t="s">
        <v>244</v>
      </c>
      <c r="E4" s="90"/>
      <c r="F4" s="90"/>
      <c r="G4" s="90"/>
      <c r="I4" t="s">
        <v>1</v>
      </c>
      <c r="J4" s="78" t="s">
        <v>134</v>
      </c>
      <c r="K4" s="78"/>
      <c r="M4" t="s">
        <v>2</v>
      </c>
      <c r="N4" s="79">
        <v>45203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78" t="s">
        <v>30</v>
      </c>
      <c r="E6" s="78"/>
      <c r="F6" s="78"/>
      <c r="G6" s="78"/>
      <c r="I6" s="83" t="s">
        <v>22</v>
      </c>
      <c r="J6" s="83"/>
      <c r="K6" s="84" t="s">
        <v>27</v>
      </c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80" t="s">
        <v>5</v>
      </c>
      <c r="E8" s="80"/>
      <c r="F8" s="80"/>
      <c r="G8" s="80"/>
      <c r="H8" s="80"/>
      <c r="I8" s="8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0" t="s">
        <v>100</v>
      </c>
      <c r="D9" s="39" t="s">
        <v>65</v>
      </c>
      <c r="E9" s="42"/>
      <c r="F9" s="42"/>
      <c r="G9" s="42"/>
      <c r="H9" s="42"/>
      <c r="I9" s="43"/>
      <c r="J9" s="66">
        <v>95</v>
      </c>
      <c r="K9" s="66">
        <v>85</v>
      </c>
      <c r="L9" s="96">
        <v>92.5</v>
      </c>
      <c r="M9" s="68">
        <v>70</v>
      </c>
      <c r="N9" s="29">
        <v>0</v>
      </c>
      <c r="O9" s="29">
        <v>0</v>
      </c>
      <c r="P9" s="29">
        <v>0</v>
      </c>
      <c r="Q9" s="14">
        <f>SUM(J9:P9)/7</f>
        <v>48.928571428571431</v>
      </c>
    </row>
    <row r="10" spans="2:18" ht="16" customHeight="1">
      <c r="B10" s="18">
        <f>B9+1</f>
        <v>2</v>
      </c>
      <c r="C10" s="50" t="s">
        <v>101</v>
      </c>
      <c r="D10" s="48" t="s">
        <v>66</v>
      </c>
      <c r="E10" s="42"/>
      <c r="F10" s="42"/>
      <c r="G10" s="42"/>
      <c r="H10" s="42"/>
      <c r="I10" s="43"/>
      <c r="J10" s="65">
        <v>0</v>
      </c>
      <c r="K10" s="65">
        <v>0</v>
      </c>
      <c r="L10" s="96">
        <v>80</v>
      </c>
      <c r="M10" s="68">
        <v>87</v>
      </c>
      <c r="N10" s="29">
        <v>0</v>
      </c>
      <c r="O10" s="29">
        <v>0</v>
      </c>
      <c r="P10" s="29">
        <v>0</v>
      </c>
      <c r="Q10" s="14">
        <f t="shared" ref="Q10:Q43" si="0">SUM(J10:P10)/7</f>
        <v>23.857142857142858</v>
      </c>
    </row>
    <row r="11" spans="2:18" ht="16" customHeight="1">
      <c r="B11" s="18">
        <f t="shared" ref="B11:B53" si="1">B10+1</f>
        <v>3</v>
      </c>
      <c r="C11" s="50" t="s">
        <v>102</v>
      </c>
      <c r="D11" s="48" t="s">
        <v>67</v>
      </c>
      <c r="E11" s="42"/>
      <c r="F11" s="42"/>
      <c r="G11" s="42"/>
      <c r="H11" s="42"/>
      <c r="I11" s="43"/>
      <c r="J11" s="65">
        <v>0</v>
      </c>
      <c r="K11" s="65">
        <v>0</v>
      </c>
      <c r="L11" s="96">
        <v>70</v>
      </c>
      <c r="M11" s="68">
        <v>70</v>
      </c>
      <c r="N11" s="29">
        <v>0</v>
      </c>
      <c r="O11" s="29">
        <v>0</v>
      </c>
      <c r="P11" s="29">
        <v>0</v>
      </c>
      <c r="Q11" s="14">
        <f t="shared" si="0"/>
        <v>20</v>
      </c>
    </row>
    <row r="12" spans="2:18" ht="16" customHeight="1">
      <c r="B12" s="18">
        <f t="shared" si="1"/>
        <v>4</v>
      </c>
      <c r="C12" s="50" t="s">
        <v>103</v>
      </c>
      <c r="D12" s="39" t="s">
        <v>68</v>
      </c>
      <c r="E12" s="42"/>
      <c r="F12" s="42"/>
      <c r="G12" s="42"/>
      <c r="H12" s="42"/>
      <c r="I12" s="43"/>
      <c r="J12" s="66">
        <v>85</v>
      </c>
      <c r="K12" s="66">
        <v>95</v>
      </c>
      <c r="L12" s="96">
        <v>70</v>
      </c>
      <c r="M12" s="68">
        <v>82</v>
      </c>
      <c r="N12" s="29">
        <v>0</v>
      </c>
      <c r="O12" s="29">
        <v>0</v>
      </c>
      <c r="P12" s="29">
        <v>0</v>
      </c>
      <c r="Q12" s="14">
        <f t="shared" si="0"/>
        <v>47.428571428571431</v>
      </c>
    </row>
    <row r="13" spans="2:18" ht="16" customHeight="1">
      <c r="B13" s="18">
        <f t="shared" si="1"/>
        <v>5</v>
      </c>
      <c r="C13" s="51" t="s">
        <v>104</v>
      </c>
      <c r="D13" s="39" t="s">
        <v>69</v>
      </c>
      <c r="E13" s="42"/>
      <c r="F13" s="42"/>
      <c r="G13" s="42"/>
      <c r="H13" s="42"/>
      <c r="I13" s="43"/>
      <c r="J13" s="65">
        <v>0</v>
      </c>
      <c r="K13" s="65">
        <v>0</v>
      </c>
      <c r="L13" s="96">
        <v>70</v>
      </c>
      <c r="M13" s="68">
        <v>70</v>
      </c>
      <c r="N13" s="29">
        <v>0</v>
      </c>
      <c r="O13" s="29">
        <v>0</v>
      </c>
      <c r="P13" s="29">
        <v>0</v>
      </c>
      <c r="Q13" s="14">
        <f t="shared" si="0"/>
        <v>20</v>
      </c>
    </row>
    <row r="14" spans="2:18" ht="16" customHeight="1">
      <c r="B14" s="18">
        <f t="shared" si="1"/>
        <v>6</v>
      </c>
      <c r="C14" s="50" t="s">
        <v>105</v>
      </c>
      <c r="D14" s="40" t="s">
        <v>70</v>
      </c>
      <c r="E14" s="42"/>
      <c r="F14" s="42"/>
      <c r="G14" s="42"/>
      <c r="H14" s="42"/>
      <c r="I14" s="43"/>
      <c r="J14" s="66">
        <v>89</v>
      </c>
      <c r="K14" s="66">
        <v>95</v>
      </c>
      <c r="L14" s="96">
        <v>95</v>
      </c>
      <c r="M14" s="68">
        <v>82</v>
      </c>
      <c r="N14" s="29">
        <v>0</v>
      </c>
      <c r="O14" s="29">
        <v>0</v>
      </c>
      <c r="P14" s="29">
        <v>0</v>
      </c>
      <c r="Q14" s="14">
        <f t="shared" si="0"/>
        <v>51.571428571428569</v>
      </c>
    </row>
    <row r="15" spans="2:18" ht="16" customHeight="1">
      <c r="B15" s="18">
        <f t="shared" si="1"/>
        <v>7</v>
      </c>
      <c r="C15" s="50" t="s">
        <v>105</v>
      </c>
      <c r="D15" s="48" t="s">
        <v>71</v>
      </c>
      <c r="E15" s="42"/>
      <c r="F15" s="42"/>
      <c r="G15" s="42"/>
      <c r="H15" s="42"/>
      <c r="I15" s="43"/>
      <c r="J15" s="65">
        <v>0</v>
      </c>
      <c r="K15" s="65">
        <v>0</v>
      </c>
      <c r="L15" s="96">
        <v>70</v>
      </c>
      <c r="M15" s="68">
        <v>70</v>
      </c>
      <c r="N15" s="29">
        <v>0</v>
      </c>
      <c r="O15" s="29">
        <v>0</v>
      </c>
      <c r="P15" s="29">
        <v>0</v>
      </c>
      <c r="Q15" s="14">
        <f t="shared" si="0"/>
        <v>20</v>
      </c>
    </row>
    <row r="16" spans="2:18" ht="16" customHeight="1">
      <c r="B16" s="18">
        <f t="shared" si="1"/>
        <v>8</v>
      </c>
      <c r="C16" s="51" t="s">
        <v>106</v>
      </c>
      <c r="D16" s="39" t="s">
        <v>72</v>
      </c>
      <c r="E16" s="42"/>
      <c r="F16" s="42"/>
      <c r="G16" s="42"/>
      <c r="H16" s="42"/>
      <c r="I16" s="43"/>
      <c r="J16" s="66">
        <v>92</v>
      </c>
      <c r="K16" s="66">
        <v>90</v>
      </c>
      <c r="L16" s="96">
        <v>76.25</v>
      </c>
      <c r="M16" s="68">
        <v>91</v>
      </c>
      <c r="N16" s="29">
        <v>0</v>
      </c>
      <c r="O16" s="29">
        <v>0</v>
      </c>
      <c r="P16" s="29">
        <v>0</v>
      </c>
      <c r="Q16" s="14">
        <f t="shared" si="0"/>
        <v>49.892857142857146</v>
      </c>
    </row>
    <row r="17" spans="2:17" ht="16" customHeight="1">
      <c r="B17" s="18">
        <f t="shared" si="1"/>
        <v>9</v>
      </c>
      <c r="C17" s="51" t="s">
        <v>107</v>
      </c>
      <c r="D17" s="39" t="s">
        <v>73</v>
      </c>
      <c r="E17" s="42"/>
      <c r="F17" s="42"/>
      <c r="G17" s="42"/>
      <c r="H17" s="42"/>
      <c r="I17" s="43"/>
      <c r="J17" s="66">
        <v>95</v>
      </c>
      <c r="K17" s="66">
        <v>100</v>
      </c>
      <c r="L17" s="96">
        <v>85</v>
      </c>
      <c r="M17" s="68">
        <v>82</v>
      </c>
      <c r="N17" s="29">
        <v>0</v>
      </c>
      <c r="O17" s="29">
        <v>0</v>
      </c>
      <c r="P17" s="29">
        <v>0</v>
      </c>
      <c r="Q17" s="14">
        <f t="shared" si="0"/>
        <v>51.714285714285715</v>
      </c>
    </row>
    <row r="18" spans="2:17" ht="16" customHeight="1">
      <c r="B18" s="18">
        <f t="shared" si="1"/>
        <v>10</v>
      </c>
      <c r="C18" s="50" t="s">
        <v>108</v>
      </c>
      <c r="D18" s="39" t="s">
        <v>74</v>
      </c>
      <c r="E18" s="42"/>
      <c r="F18" s="42"/>
      <c r="G18" s="42"/>
      <c r="H18" s="42"/>
      <c r="I18" s="43"/>
      <c r="J18" s="66">
        <v>80</v>
      </c>
      <c r="K18" s="65">
        <v>0</v>
      </c>
      <c r="L18" s="96">
        <v>93.75</v>
      </c>
      <c r="M18" s="68">
        <v>91</v>
      </c>
      <c r="N18" s="29">
        <v>0</v>
      </c>
      <c r="O18" s="29">
        <v>0</v>
      </c>
      <c r="P18" s="29">
        <v>0</v>
      </c>
      <c r="Q18" s="14">
        <f t="shared" si="0"/>
        <v>37.821428571428569</v>
      </c>
    </row>
    <row r="19" spans="2:17" ht="16" customHeight="1">
      <c r="B19" s="18">
        <f t="shared" si="1"/>
        <v>11</v>
      </c>
      <c r="C19" s="50" t="s">
        <v>109</v>
      </c>
      <c r="D19" s="39" t="s">
        <v>75</v>
      </c>
      <c r="E19" s="42"/>
      <c r="F19" s="42"/>
      <c r="G19" s="42"/>
      <c r="H19" s="42"/>
      <c r="I19" s="43"/>
      <c r="J19" s="66">
        <v>55</v>
      </c>
      <c r="K19" s="65">
        <v>0</v>
      </c>
      <c r="L19" s="96">
        <v>70</v>
      </c>
      <c r="M19" s="68">
        <v>96</v>
      </c>
      <c r="N19" s="29">
        <v>0</v>
      </c>
      <c r="O19" s="29">
        <v>0</v>
      </c>
      <c r="P19" s="29">
        <v>0</v>
      </c>
      <c r="Q19" s="14">
        <f t="shared" si="0"/>
        <v>31.571428571428573</v>
      </c>
    </row>
    <row r="20" spans="2:17" ht="16" customHeight="1">
      <c r="B20" s="18">
        <f t="shared" si="1"/>
        <v>12</v>
      </c>
      <c r="C20" s="50" t="s">
        <v>110</v>
      </c>
      <c r="D20" s="39" t="s">
        <v>76</v>
      </c>
      <c r="E20" s="42"/>
      <c r="F20" s="42"/>
      <c r="G20" s="42"/>
      <c r="H20" s="42"/>
      <c r="I20" s="43"/>
      <c r="J20" s="66">
        <v>88</v>
      </c>
      <c r="K20" s="65">
        <v>0</v>
      </c>
      <c r="L20" s="96">
        <v>87.5</v>
      </c>
      <c r="M20" s="68">
        <v>87</v>
      </c>
      <c r="N20" s="29">
        <v>0</v>
      </c>
      <c r="O20" s="29">
        <v>0</v>
      </c>
      <c r="P20" s="29">
        <v>0</v>
      </c>
      <c r="Q20" s="14">
        <f t="shared" si="0"/>
        <v>37.5</v>
      </c>
    </row>
    <row r="21" spans="2:17" ht="16" customHeight="1">
      <c r="B21" s="18">
        <f t="shared" si="1"/>
        <v>13</v>
      </c>
      <c r="C21" s="51" t="s">
        <v>111</v>
      </c>
      <c r="D21" s="39" t="s">
        <v>77</v>
      </c>
      <c r="E21" s="42"/>
      <c r="F21" s="42"/>
      <c r="G21" s="42"/>
      <c r="H21" s="42"/>
      <c r="I21" s="43"/>
      <c r="J21" s="66">
        <v>75</v>
      </c>
      <c r="K21" s="66">
        <v>80</v>
      </c>
      <c r="L21" s="96">
        <v>96.25</v>
      </c>
      <c r="M21" s="68">
        <v>82</v>
      </c>
      <c r="N21" s="29">
        <v>0</v>
      </c>
      <c r="O21" s="29">
        <v>0</v>
      </c>
      <c r="P21" s="29">
        <v>0</v>
      </c>
      <c r="Q21" s="14">
        <f t="shared" si="0"/>
        <v>47.607142857142854</v>
      </c>
    </row>
    <row r="22" spans="2:17" ht="16" customHeight="1">
      <c r="B22" s="18">
        <f t="shared" si="1"/>
        <v>14</v>
      </c>
      <c r="C22" s="51" t="s">
        <v>112</v>
      </c>
      <c r="D22" s="39" t="s">
        <v>78</v>
      </c>
      <c r="E22" s="42"/>
      <c r="F22" s="42"/>
      <c r="G22" s="42"/>
      <c r="H22" s="42"/>
      <c r="I22" s="43"/>
      <c r="J22" s="66">
        <v>95</v>
      </c>
      <c r="K22" s="66">
        <v>100</v>
      </c>
      <c r="L22" s="96">
        <v>83.75</v>
      </c>
      <c r="M22" s="68">
        <v>100</v>
      </c>
      <c r="N22" s="29">
        <v>0</v>
      </c>
      <c r="O22" s="29">
        <v>0</v>
      </c>
      <c r="P22" s="29">
        <v>0</v>
      </c>
      <c r="Q22" s="14">
        <f t="shared" si="0"/>
        <v>54.107142857142854</v>
      </c>
    </row>
    <row r="23" spans="2:17" ht="16" customHeight="1">
      <c r="B23" s="18">
        <f t="shared" si="1"/>
        <v>15</v>
      </c>
      <c r="C23" s="50" t="s">
        <v>113</v>
      </c>
      <c r="D23" s="39" t="s">
        <v>79</v>
      </c>
      <c r="E23" s="42"/>
      <c r="F23" s="42"/>
      <c r="G23" s="42"/>
      <c r="H23" s="42"/>
      <c r="I23" s="43"/>
      <c r="J23" s="66">
        <v>90</v>
      </c>
      <c r="K23" s="66">
        <v>97</v>
      </c>
      <c r="L23" s="96">
        <v>95</v>
      </c>
      <c r="M23" s="68">
        <v>70</v>
      </c>
      <c r="N23" s="29">
        <v>0</v>
      </c>
      <c r="O23" s="29">
        <v>0</v>
      </c>
      <c r="P23" s="29">
        <v>0</v>
      </c>
      <c r="Q23" s="14">
        <f t="shared" si="0"/>
        <v>50.285714285714285</v>
      </c>
    </row>
    <row r="24" spans="2:17" ht="16" customHeight="1">
      <c r="B24" s="18">
        <f t="shared" si="1"/>
        <v>16</v>
      </c>
      <c r="C24" s="50" t="s">
        <v>114</v>
      </c>
      <c r="D24" s="48" t="s">
        <v>80</v>
      </c>
      <c r="E24" s="42"/>
      <c r="F24" s="42"/>
      <c r="G24" s="42"/>
      <c r="H24" s="42"/>
      <c r="I24" s="43"/>
      <c r="J24" s="66">
        <v>90</v>
      </c>
      <c r="K24" s="66">
        <v>87</v>
      </c>
      <c r="L24" s="96">
        <v>95</v>
      </c>
      <c r="M24" s="68">
        <v>83</v>
      </c>
      <c r="N24" s="29">
        <v>0</v>
      </c>
      <c r="O24" s="29">
        <v>0</v>
      </c>
      <c r="P24" s="29">
        <v>0</v>
      </c>
      <c r="Q24" s="14">
        <f t="shared" si="0"/>
        <v>50.714285714285715</v>
      </c>
    </row>
    <row r="25" spans="2:17" ht="16" customHeight="1">
      <c r="B25" s="18">
        <f t="shared" si="1"/>
        <v>17</v>
      </c>
      <c r="C25" s="50" t="s">
        <v>115</v>
      </c>
      <c r="D25" s="48" t="s">
        <v>81</v>
      </c>
      <c r="E25" s="42"/>
      <c r="F25" s="42"/>
      <c r="G25" s="42"/>
      <c r="H25" s="42"/>
      <c r="I25" s="43"/>
      <c r="J25" s="66">
        <v>88</v>
      </c>
      <c r="K25" s="66">
        <v>95</v>
      </c>
      <c r="L25" s="96">
        <v>77.5</v>
      </c>
      <c r="M25" s="68">
        <v>91</v>
      </c>
      <c r="N25" s="29">
        <v>0</v>
      </c>
      <c r="O25" s="29">
        <v>0</v>
      </c>
      <c r="P25" s="29">
        <v>0</v>
      </c>
      <c r="Q25" s="14">
        <f t="shared" si="0"/>
        <v>50.214285714285715</v>
      </c>
    </row>
    <row r="26" spans="2:17" ht="16" customHeight="1">
      <c r="B26" s="18">
        <f t="shared" si="1"/>
        <v>18</v>
      </c>
      <c r="C26" s="50" t="s">
        <v>116</v>
      </c>
      <c r="D26" s="48" t="s">
        <v>82</v>
      </c>
      <c r="E26" s="42"/>
      <c r="F26" s="42"/>
      <c r="G26" s="42"/>
      <c r="H26" s="42"/>
      <c r="I26" s="43"/>
      <c r="J26" s="66">
        <v>75</v>
      </c>
      <c r="K26" s="66">
        <v>25</v>
      </c>
      <c r="L26" s="96">
        <v>80</v>
      </c>
      <c r="M26" s="68">
        <v>70</v>
      </c>
      <c r="N26" s="29">
        <v>0</v>
      </c>
      <c r="O26" s="29">
        <v>0</v>
      </c>
      <c r="P26" s="29">
        <v>0</v>
      </c>
      <c r="Q26" s="14">
        <f t="shared" si="0"/>
        <v>35.714285714285715</v>
      </c>
    </row>
    <row r="27" spans="2:17" ht="16" customHeight="1">
      <c r="B27" s="18">
        <f t="shared" si="1"/>
        <v>19</v>
      </c>
      <c r="C27" s="50" t="s">
        <v>117</v>
      </c>
      <c r="D27" s="48" t="s">
        <v>83</v>
      </c>
      <c r="E27" s="42"/>
      <c r="F27" s="42"/>
      <c r="G27" s="42"/>
      <c r="H27" s="42"/>
      <c r="I27" s="43"/>
      <c r="J27" s="66">
        <v>95</v>
      </c>
      <c r="K27" s="66">
        <v>90</v>
      </c>
      <c r="L27" s="96">
        <v>86.25</v>
      </c>
      <c r="M27" s="68">
        <v>83</v>
      </c>
      <c r="N27" s="29">
        <v>0</v>
      </c>
      <c r="O27" s="29">
        <v>0</v>
      </c>
      <c r="P27" s="29">
        <v>0</v>
      </c>
      <c r="Q27" s="14">
        <f t="shared" si="0"/>
        <v>50.607142857142854</v>
      </c>
    </row>
    <row r="28" spans="2:17" ht="16" customHeight="1">
      <c r="B28" s="18">
        <f t="shared" si="1"/>
        <v>20</v>
      </c>
      <c r="C28" s="51" t="s">
        <v>118</v>
      </c>
      <c r="D28" s="39" t="s">
        <v>84</v>
      </c>
      <c r="E28" s="42"/>
      <c r="F28" s="42"/>
      <c r="G28" s="42"/>
      <c r="H28" s="42"/>
      <c r="I28" s="43"/>
      <c r="J28" s="66">
        <v>85</v>
      </c>
      <c r="K28" s="66">
        <v>95</v>
      </c>
      <c r="L28" s="96">
        <v>78.75</v>
      </c>
      <c r="M28" s="68">
        <v>83</v>
      </c>
      <c r="N28" s="29">
        <v>0</v>
      </c>
      <c r="O28" s="29">
        <v>0</v>
      </c>
      <c r="P28" s="29">
        <v>0</v>
      </c>
      <c r="Q28" s="14">
        <f t="shared" si="0"/>
        <v>48.821428571428569</v>
      </c>
    </row>
    <row r="29" spans="2:17" ht="16" customHeight="1">
      <c r="B29" s="18">
        <f t="shared" si="1"/>
        <v>21</v>
      </c>
      <c r="C29" s="50" t="s">
        <v>119</v>
      </c>
      <c r="D29" s="48" t="s">
        <v>85</v>
      </c>
      <c r="E29" s="42"/>
      <c r="F29" s="42"/>
      <c r="G29" s="42"/>
      <c r="H29" s="42"/>
      <c r="I29" s="43"/>
      <c r="J29" s="66">
        <v>80</v>
      </c>
      <c r="K29" s="66">
        <v>70</v>
      </c>
      <c r="L29" s="96">
        <v>70</v>
      </c>
      <c r="M29" s="68">
        <v>70</v>
      </c>
      <c r="N29" s="29">
        <v>0</v>
      </c>
      <c r="O29" s="29">
        <v>0</v>
      </c>
      <c r="P29" s="29">
        <v>0</v>
      </c>
      <c r="Q29" s="14">
        <f t="shared" si="0"/>
        <v>41.428571428571431</v>
      </c>
    </row>
    <row r="30" spans="2:17" ht="16" customHeight="1">
      <c r="B30" s="18">
        <f t="shared" si="1"/>
        <v>22</v>
      </c>
      <c r="C30" s="50" t="s">
        <v>120</v>
      </c>
      <c r="D30" s="39" t="s">
        <v>86</v>
      </c>
      <c r="E30" s="42"/>
      <c r="F30" s="42"/>
      <c r="G30" s="42"/>
      <c r="H30" s="42"/>
      <c r="I30" s="43"/>
      <c r="J30" s="65">
        <v>0</v>
      </c>
      <c r="K30" s="65">
        <v>0</v>
      </c>
      <c r="L30" s="96">
        <v>70</v>
      </c>
      <c r="M30" s="68">
        <v>70</v>
      </c>
      <c r="N30" s="29">
        <v>0</v>
      </c>
      <c r="O30" s="29">
        <v>0</v>
      </c>
      <c r="P30" s="29">
        <v>0</v>
      </c>
      <c r="Q30" s="14">
        <f t="shared" si="0"/>
        <v>20</v>
      </c>
    </row>
    <row r="31" spans="2:17" ht="16" customHeight="1">
      <c r="B31" s="18">
        <f t="shared" si="1"/>
        <v>23</v>
      </c>
      <c r="C31" s="50" t="s">
        <v>121</v>
      </c>
      <c r="D31" s="39" t="s">
        <v>87</v>
      </c>
      <c r="E31" s="42"/>
      <c r="F31" s="42"/>
      <c r="G31" s="42"/>
      <c r="H31" s="42"/>
      <c r="I31" s="43"/>
      <c r="J31" s="66">
        <v>85</v>
      </c>
      <c r="K31" s="65">
        <v>0</v>
      </c>
      <c r="L31" s="96">
        <v>91.25</v>
      </c>
      <c r="M31" s="68">
        <v>91</v>
      </c>
      <c r="N31" s="29">
        <v>0</v>
      </c>
      <c r="O31" s="29">
        <v>0</v>
      </c>
      <c r="P31" s="29">
        <v>0</v>
      </c>
      <c r="Q31" s="14">
        <f t="shared" si="0"/>
        <v>38.178571428571431</v>
      </c>
    </row>
    <row r="32" spans="2:17" ht="16" customHeight="1">
      <c r="B32" s="18">
        <f t="shared" si="1"/>
        <v>24</v>
      </c>
      <c r="C32" s="51" t="s">
        <v>122</v>
      </c>
      <c r="D32" s="39" t="s">
        <v>88</v>
      </c>
      <c r="E32" s="42"/>
      <c r="F32" s="42"/>
      <c r="G32" s="42"/>
      <c r="H32" s="42"/>
      <c r="I32" s="43"/>
      <c r="J32" s="65">
        <v>0</v>
      </c>
      <c r="K32" s="65">
        <v>0</v>
      </c>
      <c r="L32" s="96">
        <v>70</v>
      </c>
      <c r="M32" s="68">
        <v>70</v>
      </c>
      <c r="N32" s="29">
        <v>0</v>
      </c>
      <c r="O32" s="29">
        <v>0</v>
      </c>
      <c r="P32" s="29">
        <v>0</v>
      </c>
      <c r="Q32" s="14">
        <f t="shared" si="0"/>
        <v>20</v>
      </c>
    </row>
    <row r="33" spans="2:17" ht="16" customHeight="1">
      <c r="B33" s="18">
        <f t="shared" si="1"/>
        <v>25</v>
      </c>
      <c r="C33" s="50" t="s">
        <v>123</v>
      </c>
      <c r="D33" s="39" t="s">
        <v>89</v>
      </c>
      <c r="E33" s="42"/>
      <c r="F33" s="42"/>
      <c r="G33" s="42"/>
      <c r="H33" s="42"/>
      <c r="I33" s="43"/>
      <c r="J33" s="66">
        <v>85</v>
      </c>
      <c r="K33" s="66">
        <v>95</v>
      </c>
      <c r="L33" s="96">
        <v>100</v>
      </c>
      <c r="M33" s="68">
        <v>87</v>
      </c>
      <c r="N33" s="29">
        <v>0</v>
      </c>
      <c r="O33" s="29">
        <v>0</v>
      </c>
      <c r="P33" s="29">
        <v>0</v>
      </c>
      <c r="Q33" s="14">
        <f t="shared" si="0"/>
        <v>52.428571428571431</v>
      </c>
    </row>
    <row r="34" spans="2:17" ht="16" customHeight="1">
      <c r="B34" s="18">
        <f t="shared" si="1"/>
        <v>26</v>
      </c>
      <c r="C34" s="50" t="s">
        <v>124</v>
      </c>
      <c r="D34" s="39" t="s">
        <v>90</v>
      </c>
      <c r="E34" s="42"/>
      <c r="F34" s="42"/>
      <c r="G34" s="42"/>
      <c r="H34" s="42"/>
      <c r="I34" s="43"/>
      <c r="J34" s="66">
        <v>80</v>
      </c>
      <c r="K34" s="66">
        <v>85</v>
      </c>
      <c r="L34" s="96">
        <v>91.25</v>
      </c>
      <c r="M34" s="68">
        <v>70</v>
      </c>
      <c r="N34" s="29">
        <v>0</v>
      </c>
      <c r="O34" s="29">
        <v>0</v>
      </c>
      <c r="P34" s="29">
        <v>0</v>
      </c>
      <c r="Q34" s="14">
        <f t="shared" si="0"/>
        <v>46.607142857142854</v>
      </c>
    </row>
    <row r="35" spans="2:17" ht="16" customHeight="1">
      <c r="B35" s="18">
        <f t="shared" si="1"/>
        <v>27</v>
      </c>
      <c r="C35" s="51" t="s">
        <v>125</v>
      </c>
      <c r="D35" s="39" t="s">
        <v>91</v>
      </c>
      <c r="E35" s="42"/>
      <c r="F35" s="42"/>
      <c r="G35" s="42"/>
      <c r="H35" s="42"/>
      <c r="I35" s="43"/>
      <c r="J35" s="66">
        <v>80</v>
      </c>
      <c r="K35" s="66">
        <v>70</v>
      </c>
      <c r="L35" s="96">
        <v>82.5</v>
      </c>
      <c r="M35" s="68">
        <v>82</v>
      </c>
      <c r="N35" s="29">
        <v>0</v>
      </c>
      <c r="O35" s="29">
        <v>0</v>
      </c>
      <c r="P35" s="29">
        <v>0</v>
      </c>
      <c r="Q35" s="14">
        <f t="shared" si="0"/>
        <v>44.928571428571431</v>
      </c>
    </row>
    <row r="36" spans="2:17" ht="16" customHeight="1">
      <c r="B36" s="18">
        <f t="shared" si="1"/>
        <v>28</v>
      </c>
      <c r="C36" s="50" t="s">
        <v>126</v>
      </c>
      <c r="D36" s="48" t="s">
        <v>92</v>
      </c>
      <c r="E36" s="42"/>
      <c r="F36" s="42"/>
      <c r="G36" s="42"/>
      <c r="H36" s="42"/>
      <c r="I36" s="43"/>
      <c r="J36" s="66">
        <v>90</v>
      </c>
      <c r="K36" s="66">
        <v>92</v>
      </c>
      <c r="L36" s="96">
        <v>97.5</v>
      </c>
      <c r="M36" s="68">
        <v>82</v>
      </c>
      <c r="N36" s="29">
        <v>0</v>
      </c>
      <c r="O36" s="29">
        <v>0</v>
      </c>
      <c r="P36" s="29">
        <v>0</v>
      </c>
      <c r="Q36" s="14">
        <f t="shared" si="0"/>
        <v>51.642857142857146</v>
      </c>
    </row>
    <row r="37" spans="2:17" ht="16" customHeight="1">
      <c r="B37" s="18">
        <f t="shared" si="1"/>
        <v>29</v>
      </c>
      <c r="C37" s="50" t="s">
        <v>127</v>
      </c>
      <c r="D37" s="49" t="s">
        <v>93</v>
      </c>
      <c r="E37" s="42"/>
      <c r="F37" s="42"/>
      <c r="G37" s="42"/>
      <c r="H37" s="42"/>
      <c r="I37" s="43"/>
      <c r="J37" s="66">
        <v>95</v>
      </c>
      <c r="K37" s="66">
        <v>100</v>
      </c>
      <c r="L37" s="96">
        <v>92.5</v>
      </c>
      <c r="M37" s="68">
        <v>91</v>
      </c>
      <c r="N37" s="29">
        <v>0</v>
      </c>
      <c r="O37" s="29">
        <v>0</v>
      </c>
      <c r="P37" s="29">
        <v>0</v>
      </c>
      <c r="Q37" s="14">
        <f t="shared" si="0"/>
        <v>54.071428571428569</v>
      </c>
    </row>
    <row r="38" spans="2:17" ht="16" customHeight="1">
      <c r="B38" s="18">
        <f t="shared" si="1"/>
        <v>30</v>
      </c>
      <c r="C38" s="50" t="s">
        <v>128</v>
      </c>
      <c r="D38" s="39" t="s">
        <v>94</v>
      </c>
      <c r="E38" s="42"/>
      <c r="F38" s="42"/>
      <c r="G38" s="42"/>
      <c r="H38" s="42"/>
      <c r="I38" s="43"/>
      <c r="J38" s="66">
        <v>95</v>
      </c>
      <c r="K38" s="66">
        <v>95</v>
      </c>
      <c r="L38" s="96">
        <v>92.5</v>
      </c>
      <c r="M38" s="68">
        <v>91</v>
      </c>
      <c r="N38" s="29">
        <v>0</v>
      </c>
      <c r="O38" s="29">
        <v>0</v>
      </c>
      <c r="P38" s="29">
        <v>0</v>
      </c>
      <c r="Q38" s="14">
        <f t="shared" si="0"/>
        <v>53.357142857142854</v>
      </c>
    </row>
    <row r="39" spans="2:17" ht="14" customHeight="1">
      <c r="B39" s="18">
        <f t="shared" si="1"/>
        <v>31</v>
      </c>
      <c r="C39" s="51" t="s">
        <v>129</v>
      </c>
      <c r="D39" s="39" t="s">
        <v>95</v>
      </c>
      <c r="E39" s="42"/>
      <c r="F39" s="42"/>
      <c r="G39" s="42"/>
      <c r="H39" s="42"/>
      <c r="I39" s="43"/>
      <c r="J39" s="65">
        <v>0</v>
      </c>
      <c r="K39" s="65">
        <v>0</v>
      </c>
      <c r="L39" s="96">
        <v>70</v>
      </c>
      <c r="M39" s="68">
        <v>87</v>
      </c>
      <c r="N39" s="29">
        <v>0</v>
      </c>
      <c r="O39" s="29">
        <v>0</v>
      </c>
      <c r="P39" s="29">
        <v>0</v>
      </c>
      <c r="Q39" s="14">
        <f t="shared" si="0"/>
        <v>22.428571428571427</v>
      </c>
    </row>
    <row r="40" spans="2:17" ht="14" customHeight="1">
      <c r="B40" s="18">
        <f t="shared" si="1"/>
        <v>32</v>
      </c>
      <c r="C40" s="50" t="s">
        <v>130</v>
      </c>
      <c r="D40" s="39" t="s">
        <v>96</v>
      </c>
      <c r="E40" s="42"/>
      <c r="F40" s="42"/>
      <c r="G40" s="42"/>
      <c r="H40" s="42"/>
      <c r="I40" s="43"/>
      <c r="J40" s="66">
        <v>95</v>
      </c>
      <c r="K40" s="66">
        <v>95</v>
      </c>
      <c r="L40" s="96">
        <v>90</v>
      </c>
      <c r="M40" s="68">
        <v>97</v>
      </c>
      <c r="N40" s="29">
        <v>0</v>
      </c>
      <c r="O40" s="29">
        <v>0</v>
      </c>
      <c r="P40" s="29">
        <v>0</v>
      </c>
      <c r="Q40" s="14">
        <f t="shared" si="0"/>
        <v>53.857142857142854</v>
      </c>
    </row>
    <row r="41" spans="2:17" ht="14" customHeight="1">
      <c r="B41" s="18">
        <f t="shared" si="1"/>
        <v>33</v>
      </c>
      <c r="C41" s="51" t="s">
        <v>131</v>
      </c>
      <c r="D41" s="39" t="s">
        <v>97</v>
      </c>
      <c r="E41" s="42"/>
      <c r="F41" s="42"/>
      <c r="G41" s="42"/>
      <c r="H41" s="42"/>
      <c r="I41" s="43"/>
      <c r="J41" s="66">
        <v>85</v>
      </c>
      <c r="K41" s="66">
        <v>95</v>
      </c>
      <c r="L41" s="96">
        <v>92.5</v>
      </c>
      <c r="M41" s="68">
        <v>97</v>
      </c>
      <c r="N41" s="29">
        <v>0</v>
      </c>
      <c r="O41" s="29">
        <v>0</v>
      </c>
      <c r="P41" s="29">
        <v>0</v>
      </c>
      <c r="Q41" s="14">
        <f t="shared" si="0"/>
        <v>52.785714285714285</v>
      </c>
    </row>
    <row r="42" spans="2:17" ht="14" customHeight="1">
      <c r="B42" s="18">
        <f t="shared" si="1"/>
        <v>34</v>
      </c>
      <c r="C42" s="50" t="s">
        <v>132</v>
      </c>
      <c r="D42" s="49" t="s">
        <v>98</v>
      </c>
      <c r="E42" s="42"/>
      <c r="F42" s="42"/>
      <c r="G42" s="42"/>
      <c r="H42" s="42"/>
      <c r="I42" s="43"/>
      <c r="J42" s="66">
        <v>75</v>
      </c>
      <c r="K42" s="66">
        <v>80</v>
      </c>
      <c r="L42" s="96">
        <v>95</v>
      </c>
      <c r="M42" s="68">
        <v>100</v>
      </c>
      <c r="N42" s="29">
        <v>0</v>
      </c>
      <c r="O42" s="29">
        <v>0</v>
      </c>
      <c r="P42" s="29">
        <v>0</v>
      </c>
      <c r="Q42" s="14">
        <f t="shared" si="0"/>
        <v>50</v>
      </c>
    </row>
    <row r="43" spans="2:17" ht="14" customHeight="1">
      <c r="B43" s="18">
        <f t="shared" si="1"/>
        <v>35</v>
      </c>
      <c r="C43" s="50" t="s">
        <v>133</v>
      </c>
      <c r="D43" s="49" t="s">
        <v>99</v>
      </c>
      <c r="E43" s="42"/>
      <c r="F43" s="42"/>
      <c r="G43" s="42"/>
      <c r="H43" s="42"/>
      <c r="I43" s="43"/>
      <c r="J43" s="65">
        <v>0</v>
      </c>
      <c r="K43" s="65">
        <v>0</v>
      </c>
      <c r="L43" s="96">
        <v>70</v>
      </c>
      <c r="M43" s="68">
        <v>70</v>
      </c>
      <c r="N43" s="29">
        <v>0</v>
      </c>
      <c r="O43" s="29">
        <v>0</v>
      </c>
      <c r="P43" s="29">
        <v>0</v>
      </c>
      <c r="Q43" s="14">
        <f t="shared" si="0"/>
        <v>20</v>
      </c>
    </row>
    <row r="44" spans="2:17">
      <c r="B44" s="18">
        <f t="shared" si="1"/>
        <v>36</v>
      </c>
      <c r="C44" s="18"/>
      <c r="D44" s="74"/>
      <c r="E44" s="74"/>
      <c r="F44" s="74"/>
      <c r="G44" s="74"/>
      <c r="H44" s="74"/>
      <c r="I44" s="74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4"/>
      <c r="E45" s="74"/>
      <c r="F45" s="74"/>
      <c r="G45" s="74"/>
      <c r="H45" s="74"/>
      <c r="I45" s="74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4"/>
      <c r="E46" s="74"/>
      <c r="F46" s="74"/>
      <c r="G46" s="74"/>
      <c r="H46" s="74"/>
      <c r="I46" s="74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4"/>
      <c r="E47" s="74"/>
      <c r="F47" s="74"/>
      <c r="G47" s="74"/>
      <c r="H47" s="74"/>
      <c r="I47" s="74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4"/>
      <c r="E48" s="74"/>
      <c r="F48" s="74"/>
      <c r="G48" s="74"/>
      <c r="H48" s="74"/>
      <c r="I48" s="74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4"/>
      <c r="E49" s="74"/>
      <c r="F49" s="74"/>
      <c r="G49" s="74"/>
      <c r="H49" s="74"/>
      <c r="I49" s="74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4"/>
      <c r="E50" s="74"/>
      <c r="F50" s="74"/>
      <c r="G50" s="74"/>
      <c r="H50" s="74"/>
      <c r="I50" s="74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4"/>
      <c r="E51" s="74"/>
      <c r="F51" s="74"/>
      <c r="G51" s="74"/>
      <c r="H51" s="74"/>
      <c r="I51" s="74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4"/>
      <c r="E52" s="74"/>
      <c r="F52" s="74"/>
      <c r="G52" s="74"/>
      <c r="H52" s="74"/>
      <c r="I52" s="74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5"/>
      <c r="E53" s="76"/>
      <c r="F53" s="76"/>
      <c r="G53" s="76"/>
      <c r="H53" s="76"/>
      <c r="I53" s="77"/>
      <c r="J53" s="3"/>
      <c r="K53" s="3"/>
      <c r="L53" s="3"/>
      <c r="M53" s="3"/>
      <c r="N53" s="3"/>
      <c r="O53" s="3"/>
      <c r="P53" s="3"/>
      <c r="Q53" s="14"/>
    </row>
    <row r="54" spans="2:17">
      <c r="C54" s="73"/>
      <c r="D54" s="73"/>
      <c r="E54" s="17"/>
      <c r="H54" s="86" t="s">
        <v>19</v>
      </c>
      <c r="I54" s="86"/>
      <c r="J54" s="23">
        <f>COUNTIF(J9:J53,"&gt;=70")</f>
        <v>26</v>
      </c>
      <c r="K54" s="23">
        <f t="shared" ref="K54:P54" si="2">COUNTIF(K9:K53,"&gt;=70")</f>
        <v>22</v>
      </c>
      <c r="L54" s="23">
        <f t="shared" si="2"/>
        <v>35</v>
      </c>
      <c r="M54" s="23">
        <f t="shared" si="2"/>
        <v>35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73"/>
      <c r="D55" s="73"/>
      <c r="E55" s="21"/>
      <c r="H55" s="87" t="s">
        <v>20</v>
      </c>
      <c r="I55" s="87"/>
      <c r="J55" s="24">
        <v>9</v>
      </c>
      <c r="K55" s="32">
        <v>13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35</v>
      </c>
    </row>
    <row r="56" spans="2:17">
      <c r="C56" s="73"/>
      <c r="D56" s="73"/>
      <c r="E56" s="73"/>
      <c r="H56" s="87" t="s">
        <v>21</v>
      </c>
      <c r="I56" s="87"/>
      <c r="J56" s="24">
        <f>COUNT(J9:J53)</f>
        <v>35</v>
      </c>
      <c r="K56" s="24">
        <f t="shared" ref="K56:Q56" si="5">COUNT(K9:K53)</f>
        <v>35</v>
      </c>
      <c r="L56" s="24">
        <f t="shared" si="5"/>
        <v>35</v>
      </c>
      <c r="M56" s="24">
        <f t="shared" si="5"/>
        <v>35</v>
      </c>
      <c r="N56" s="24">
        <f t="shared" si="5"/>
        <v>35</v>
      </c>
      <c r="O56" s="24">
        <f t="shared" si="5"/>
        <v>35</v>
      </c>
      <c r="P56" s="24">
        <f t="shared" si="5"/>
        <v>35</v>
      </c>
      <c r="Q56" s="24">
        <f t="shared" si="5"/>
        <v>35</v>
      </c>
    </row>
    <row r="57" spans="2:17">
      <c r="C57" s="73"/>
      <c r="D57" s="73"/>
      <c r="E57" s="17"/>
      <c r="F57" s="12"/>
      <c r="H57" s="88" t="s">
        <v>16</v>
      </c>
      <c r="I57" s="88"/>
      <c r="J57" s="25">
        <f>J54/J56</f>
        <v>0.74285714285714288</v>
      </c>
      <c r="K57" s="26">
        <f t="shared" ref="K57:Q57" si="6">K54/K56</f>
        <v>0.62857142857142856</v>
      </c>
      <c r="L57" s="26">
        <f t="shared" si="6"/>
        <v>1</v>
      </c>
      <c r="M57" s="26">
        <f t="shared" si="6"/>
        <v>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73"/>
      <c r="D58" s="73"/>
      <c r="E58" s="17"/>
      <c r="F58" s="12"/>
      <c r="H58" s="88" t="s">
        <v>17</v>
      </c>
      <c r="I58" s="88"/>
      <c r="J58" s="25">
        <f>J55/J56</f>
        <v>0.25714285714285712</v>
      </c>
      <c r="K58" s="25">
        <f t="shared" ref="K58:Q58" si="7">K55/K56</f>
        <v>0.37142857142857144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73"/>
      <c r="D59" s="73"/>
      <c r="E59" s="21"/>
      <c r="F59" s="12"/>
    </row>
    <row r="60" spans="2:17">
      <c r="C60" s="17"/>
      <c r="D60" s="17"/>
      <c r="E60" s="21"/>
      <c r="F60" s="12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82" t="s">
        <v>18</v>
      </c>
      <c r="K62" s="82"/>
      <c r="L62" s="82"/>
      <c r="M62" s="82"/>
      <c r="N62" s="82"/>
      <c r="O62" s="82"/>
      <c r="P62" s="82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4" zoomScale="125" zoomScaleNormal="125" zoomScalePageLayoutView="125" workbookViewId="0">
      <selection activeCell="D24" sqref="D24:I2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0"/>
      <c r="R3" s="20"/>
    </row>
    <row r="4" spans="2:18">
      <c r="C4" t="s">
        <v>0</v>
      </c>
      <c r="D4" s="90" t="s">
        <v>244</v>
      </c>
      <c r="E4" s="90"/>
      <c r="F4" s="90"/>
      <c r="G4" s="90"/>
      <c r="I4" t="s">
        <v>1</v>
      </c>
      <c r="J4" s="78" t="s">
        <v>135</v>
      </c>
      <c r="K4" s="78"/>
      <c r="M4" t="s">
        <v>2</v>
      </c>
      <c r="N4" s="79">
        <v>45203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78" t="s">
        <v>30</v>
      </c>
      <c r="E6" s="78"/>
      <c r="F6" s="78"/>
      <c r="G6" s="78"/>
      <c r="I6" s="83" t="s">
        <v>22</v>
      </c>
      <c r="J6" s="83"/>
      <c r="K6" s="84" t="s">
        <v>27</v>
      </c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80" t="s">
        <v>5</v>
      </c>
      <c r="E8" s="80"/>
      <c r="F8" s="80"/>
      <c r="G8" s="80"/>
      <c r="H8" s="80"/>
      <c r="I8" s="8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0" t="s">
        <v>138</v>
      </c>
      <c r="D9" s="39" t="s">
        <v>151</v>
      </c>
      <c r="E9" s="46"/>
      <c r="F9" s="46"/>
      <c r="G9" s="46"/>
      <c r="H9" s="46"/>
      <c r="I9" s="47"/>
      <c r="J9" s="70">
        <v>97.333333333333329</v>
      </c>
      <c r="K9" s="66">
        <v>100</v>
      </c>
      <c r="L9" s="66">
        <v>90</v>
      </c>
      <c r="M9" s="97">
        <v>90</v>
      </c>
      <c r="N9" s="99">
        <v>81</v>
      </c>
      <c r="O9" s="19">
        <v>0</v>
      </c>
      <c r="P9" s="19">
        <v>0</v>
      </c>
      <c r="Q9" s="14">
        <f>SUM(J9:P9)/7</f>
        <v>65.476190476190467</v>
      </c>
    </row>
    <row r="10" spans="2:18" ht="16">
      <c r="B10" s="18">
        <f>B9+1</f>
        <v>2</v>
      </c>
      <c r="C10" s="50" t="s">
        <v>102</v>
      </c>
      <c r="D10" s="39" t="s">
        <v>152</v>
      </c>
      <c r="E10" s="46"/>
      <c r="F10" s="46"/>
      <c r="G10" s="46"/>
      <c r="H10" s="46"/>
      <c r="I10" s="47"/>
      <c r="J10" s="71">
        <v>0</v>
      </c>
      <c r="K10" s="65">
        <v>0</v>
      </c>
      <c r="L10" s="65">
        <v>0</v>
      </c>
      <c r="M10" s="98">
        <v>0</v>
      </c>
      <c r="N10" s="100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51" t="s">
        <v>139</v>
      </c>
      <c r="D11" s="39" t="s">
        <v>153</v>
      </c>
      <c r="E11" s="46"/>
      <c r="F11" s="46"/>
      <c r="G11" s="46"/>
      <c r="H11" s="46"/>
      <c r="I11" s="47"/>
      <c r="J11" s="71">
        <v>0</v>
      </c>
      <c r="K11" s="65">
        <v>0</v>
      </c>
      <c r="L11" s="65">
        <v>70</v>
      </c>
      <c r="M11" s="97">
        <v>75</v>
      </c>
      <c r="N11" s="99">
        <v>70</v>
      </c>
      <c r="O11" s="19">
        <v>0</v>
      </c>
      <c r="P11" s="19">
        <v>0</v>
      </c>
      <c r="Q11" s="14">
        <f t="shared" si="0"/>
        <v>30.714285714285715</v>
      </c>
    </row>
    <row r="12" spans="2:18" ht="16">
      <c r="B12" s="18">
        <f t="shared" si="1"/>
        <v>4</v>
      </c>
      <c r="C12" s="50" t="s">
        <v>140</v>
      </c>
      <c r="D12" s="40" t="s">
        <v>154</v>
      </c>
      <c r="E12" s="46"/>
      <c r="F12" s="46"/>
      <c r="G12" s="46"/>
      <c r="H12" s="46"/>
      <c r="I12" s="47"/>
      <c r="J12" s="72">
        <v>70</v>
      </c>
      <c r="K12" s="65">
        <v>70</v>
      </c>
      <c r="L12" s="65">
        <v>70</v>
      </c>
      <c r="M12" s="97">
        <v>91.25</v>
      </c>
      <c r="N12" s="99">
        <v>70</v>
      </c>
      <c r="O12" s="19">
        <v>0</v>
      </c>
      <c r="P12" s="19">
        <v>0</v>
      </c>
      <c r="Q12" s="14">
        <f t="shared" si="0"/>
        <v>53.035714285714285</v>
      </c>
    </row>
    <row r="13" spans="2:18" ht="16">
      <c r="B13" s="18">
        <f t="shared" si="1"/>
        <v>5</v>
      </c>
      <c r="C13" s="50" t="s">
        <v>141</v>
      </c>
      <c r="D13" s="39" t="s">
        <v>155</v>
      </c>
      <c r="E13" s="46"/>
      <c r="F13" s="46"/>
      <c r="G13" s="46"/>
      <c r="H13" s="46"/>
      <c r="I13" s="47"/>
      <c r="J13" s="70">
        <v>100</v>
      </c>
      <c r="K13" s="66">
        <v>100</v>
      </c>
      <c r="L13" s="66">
        <v>100</v>
      </c>
      <c r="M13" s="97">
        <v>95</v>
      </c>
      <c r="N13" s="99">
        <v>100</v>
      </c>
      <c r="O13" s="19">
        <v>0</v>
      </c>
      <c r="P13" s="19">
        <v>0</v>
      </c>
      <c r="Q13" s="14">
        <f t="shared" si="0"/>
        <v>70.714285714285708</v>
      </c>
    </row>
    <row r="14" spans="2:18" ht="16">
      <c r="B14" s="18">
        <f t="shared" si="1"/>
        <v>6</v>
      </c>
      <c r="C14" s="50" t="s">
        <v>142</v>
      </c>
      <c r="D14" s="62" t="s">
        <v>156</v>
      </c>
      <c r="E14" s="46"/>
      <c r="F14" s="42"/>
      <c r="G14" s="46"/>
      <c r="H14" s="46"/>
      <c r="I14" s="47"/>
      <c r="J14" s="71">
        <v>0</v>
      </c>
      <c r="K14" s="65">
        <v>0</v>
      </c>
      <c r="L14" s="65">
        <v>70</v>
      </c>
      <c r="M14" s="97">
        <v>93.75</v>
      </c>
      <c r="N14" s="99">
        <v>70</v>
      </c>
      <c r="O14" s="19">
        <v>0</v>
      </c>
      <c r="P14" s="19">
        <v>0</v>
      </c>
      <c r="Q14" s="14">
        <f t="shared" si="0"/>
        <v>33.392857142857146</v>
      </c>
    </row>
    <row r="15" spans="2:18" ht="16">
      <c r="B15" s="18">
        <f t="shared" si="1"/>
        <v>7</v>
      </c>
      <c r="C15" s="50" t="s">
        <v>143</v>
      </c>
      <c r="D15" s="39" t="s">
        <v>157</v>
      </c>
      <c r="E15" s="46"/>
      <c r="F15" s="46"/>
      <c r="G15" s="46"/>
      <c r="H15" s="46"/>
      <c r="I15" s="47"/>
      <c r="J15" s="71">
        <v>70</v>
      </c>
      <c r="K15" s="65">
        <v>70</v>
      </c>
      <c r="L15" s="65">
        <v>70</v>
      </c>
      <c r="M15" s="97">
        <v>70</v>
      </c>
      <c r="N15" s="99">
        <v>70</v>
      </c>
      <c r="O15" s="19">
        <v>0</v>
      </c>
      <c r="P15" s="19">
        <v>0</v>
      </c>
      <c r="Q15" s="14">
        <f t="shared" si="0"/>
        <v>50</v>
      </c>
    </row>
    <row r="16" spans="2:18" ht="16">
      <c r="B16" s="18">
        <f t="shared" si="1"/>
        <v>8</v>
      </c>
      <c r="C16" s="51" t="s">
        <v>144</v>
      </c>
      <c r="D16" s="39" t="s">
        <v>158</v>
      </c>
      <c r="E16" s="46"/>
      <c r="F16" s="46"/>
      <c r="G16" s="46"/>
      <c r="H16" s="46"/>
      <c r="I16" s="47"/>
      <c r="J16" s="70">
        <v>100</v>
      </c>
      <c r="K16" s="66">
        <v>93</v>
      </c>
      <c r="L16" s="65">
        <v>70</v>
      </c>
      <c r="M16" s="97">
        <v>93.75</v>
      </c>
      <c r="N16" s="99">
        <v>70</v>
      </c>
      <c r="O16" s="19">
        <v>0</v>
      </c>
      <c r="P16" s="19">
        <v>0</v>
      </c>
      <c r="Q16" s="14">
        <f t="shared" si="0"/>
        <v>60.964285714285715</v>
      </c>
    </row>
    <row r="17" spans="2:17" ht="16">
      <c r="B17" s="18">
        <f t="shared" si="1"/>
        <v>9</v>
      </c>
      <c r="C17" s="51" t="s">
        <v>145</v>
      </c>
      <c r="D17" s="39" t="s">
        <v>159</v>
      </c>
      <c r="E17" s="46"/>
      <c r="F17" s="46"/>
      <c r="G17" s="46"/>
      <c r="H17" s="46"/>
      <c r="I17" s="47"/>
      <c r="J17" s="70">
        <v>69.666666666666671</v>
      </c>
      <c r="K17" s="65">
        <v>70</v>
      </c>
      <c r="L17" s="65">
        <v>70</v>
      </c>
      <c r="M17" s="97">
        <v>70</v>
      </c>
      <c r="N17" s="99">
        <v>70</v>
      </c>
      <c r="O17" s="19">
        <v>0</v>
      </c>
      <c r="P17" s="19">
        <v>0</v>
      </c>
      <c r="Q17" s="14">
        <f t="shared" si="0"/>
        <v>49.952380952380956</v>
      </c>
    </row>
    <row r="18" spans="2:17" ht="16">
      <c r="B18" s="18">
        <f t="shared" si="1"/>
        <v>10</v>
      </c>
      <c r="C18" s="50" t="s">
        <v>146</v>
      </c>
      <c r="D18" s="50" t="s">
        <v>160</v>
      </c>
      <c r="E18" s="46"/>
      <c r="F18" s="46"/>
      <c r="G18" s="46"/>
      <c r="H18" s="46"/>
      <c r="I18" s="47"/>
      <c r="J18" s="70">
        <v>70.333333333333329</v>
      </c>
      <c r="K18" s="65">
        <v>70</v>
      </c>
      <c r="L18" s="66">
        <v>70</v>
      </c>
      <c r="M18" s="97">
        <v>75</v>
      </c>
      <c r="N18" s="99">
        <v>72</v>
      </c>
      <c r="O18" s="19">
        <v>0</v>
      </c>
      <c r="P18" s="19">
        <v>0</v>
      </c>
      <c r="Q18" s="14">
        <f t="shared" si="0"/>
        <v>51.047619047619044</v>
      </c>
    </row>
    <row r="19" spans="2:17" ht="16">
      <c r="B19" s="18">
        <f t="shared" si="1"/>
        <v>11</v>
      </c>
      <c r="C19" s="50" t="s">
        <v>147</v>
      </c>
      <c r="D19" s="39" t="s">
        <v>161</v>
      </c>
      <c r="E19" s="52"/>
      <c r="F19" s="52"/>
      <c r="G19" s="52"/>
      <c r="H19" s="52"/>
      <c r="I19" s="53"/>
      <c r="J19" s="71">
        <v>70</v>
      </c>
      <c r="K19" s="65">
        <v>70</v>
      </c>
      <c r="L19" s="65">
        <v>70</v>
      </c>
      <c r="M19" s="97">
        <v>95</v>
      </c>
      <c r="N19" s="99">
        <v>100</v>
      </c>
      <c r="O19" s="19">
        <v>0</v>
      </c>
      <c r="P19" s="19">
        <v>0</v>
      </c>
      <c r="Q19" s="14">
        <f t="shared" si="0"/>
        <v>57.857142857142854</v>
      </c>
    </row>
    <row r="20" spans="2:17" ht="16">
      <c r="B20" s="18">
        <f t="shared" si="1"/>
        <v>12</v>
      </c>
      <c r="C20" s="51" t="s">
        <v>148</v>
      </c>
      <c r="D20" s="39" t="s">
        <v>162</v>
      </c>
      <c r="E20" s="46"/>
      <c r="F20" s="46"/>
      <c r="G20" s="46"/>
      <c r="H20" s="46"/>
      <c r="I20" s="47"/>
      <c r="J20" s="70">
        <v>97.666666666666671</v>
      </c>
      <c r="K20" s="66">
        <v>100</v>
      </c>
      <c r="L20" s="66">
        <v>100</v>
      </c>
      <c r="M20" s="97">
        <v>93.75</v>
      </c>
      <c r="N20" s="99">
        <v>100</v>
      </c>
      <c r="O20" s="19">
        <v>0</v>
      </c>
      <c r="P20" s="19">
        <v>0</v>
      </c>
      <c r="Q20" s="14">
        <f t="shared" si="0"/>
        <v>70.202380952380949</v>
      </c>
    </row>
    <row r="21" spans="2:17" ht="16">
      <c r="B21" s="18">
        <f t="shared" si="1"/>
        <v>13</v>
      </c>
      <c r="C21" s="51" t="s">
        <v>149</v>
      </c>
      <c r="D21" s="39" t="s">
        <v>163</v>
      </c>
      <c r="E21" s="46"/>
      <c r="F21" s="46"/>
      <c r="G21" s="46"/>
      <c r="H21" s="46"/>
      <c r="I21" s="47"/>
      <c r="J21" s="71">
        <v>70</v>
      </c>
      <c r="K21" s="65">
        <v>70</v>
      </c>
      <c r="L21" s="65">
        <v>70</v>
      </c>
      <c r="M21" s="97">
        <v>100</v>
      </c>
      <c r="N21" s="99">
        <v>77</v>
      </c>
      <c r="O21" s="19">
        <v>0</v>
      </c>
      <c r="P21" s="19">
        <v>0</v>
      </c>
      <c r="Q21" s="14">
        <f t="shared" si="0"/>
        <v>55.285714285714285</v>
      </c>
    </row>
    <row r="22" spans="2:17" ht="16">
      <c r="B22" s="18">
        <f t="shared" si="1"/>
        <v>14</v>
      </c>
      <c r="C22" s="50" t="s">
        <v>150</v>
      </c>
      <c r="D22" s="39" t="s">
        <v>164</v>
      </c>
      <c r="E22" s="46"/>
      <c r="F22" s="46"/>
      <c r="G22" s="46"/>
      <c r="H22" s="46"/>
      <c r="I22" s="47"/>
      <c r="J22" s="70">
        <v>98</v>
      </c>
      <c r="K22" s="66">
        <v>98</v>
      </c>
      <c r="L22" s="66">
        <v>100</v>
      </c>
      <c r="M22" s="97">
        <v>97.5</v>
      </c>
      <c r="N22" s="99">
        <v>95</v>
      </c>
      <c r="O22" s="19">
        <v>0</v>
      </c>
      <c r="P22" s="19">
        <v>0</v>
      </c>
      <c r="Q22" s="14">
        <f t="shared" si="0"/>
        <v>69.785714285714292</v>
      </c>
    </row>
    <row r="23" spans="2:17" ht="16">
      <c r="B23" s="18">
        <f t="shared" si="1"/>
        <v>15</v>
      </c>
      <c r="C23" s="30"/>
      <c r="D23" s="91"/>
      <c r="E23" s="92"/>
      <c r="F23" s="92"/>
      <c r="G23" s="92"/>
      <c r="H23" s="92"/>
      <c r="I23" s="93"/>
      <c r="J23" s="28"/>
      <c r="K23" s="28"/>
      <c r="L23" s="28"/>
      <c r="M23" s="28"/>
      <c r="N23" s="28"/>
      <c r="O23" s="28"/>
      <c r="P23" s="28"/>
      <c r="Q23" s="14"/>
    </row>
    <row r="24" spans="2:17" ht="16">
      <c r="B24" s="18">
        <f t="shared" si="1"/>
        <v>16</v>
      </c>
      <c r="C24" s="30"/>
      <c r="D24" s="91"/>
      <c r="E24" s="92"/>
      <c r="F24" s="92"/>
      <c r="G24" s="92"/>
      <c r="H24" s="92"/>
      <c r="I24" s="93"/>
      <c r="J24" s="28"/>
      <c r="K24" s="28"/>
      <c r="L24" s="28"/>
      <c r="M24" s="28"/>
      <c r="N24" s="28"/>
      <c r="O24" s="28"/>
      <c r="P24" s="28"/>
      <c r="Q24" s="14"/>
    </row>
    <row r="25" spans="2:17" ht="16">
      <c r="B25" s="18">
        <f t="shared" si="1"/>
        <v>17</v>
      </c>
      <c r="C25" s="30"/>
      <c r="D25" s="91"/>
      <c r="E25" s="92"/>
      <c r="F25" s="92"/>
      <c r="G25" s="92"/>
      <c r="H25" s="92"/>
      <c r="I25" s="93"/>
      <c r="J25" s="28"/>
      <c r="K25" s="28"/>
      <c r="L25" s="28"/>
      <c r="M25" s="28"/>
      <c r="N25" s="28"/>
      <c r="O25" s="28"/>
      <c r="P25" s="28"/>
      <c r="Q25" s="14"/>
    </row>
    <row r="26" spans="2:17" ht="16">
      <c r="B26" s="18">
        <f t="shared" si="1"/>
        <v>18</v>
      </c>
      <c r="C26" s="30"/>
      <c r="D26" s="91"/>
      <c r="E26" s="92"/>
      <c r="F26" s="92"/>
      <c r="G26" s="92"/>
      <c r="H26" s="92"/>
      <c r="I26" s="93"/>
      <c r="J26" s="28"/>
      <c r="K26" s="28"/>
      <c r="L26" s="28"/>
      <c r="M26" s="28"/>
      <c r="N26" s="28"/>
      <c r="O26" s="28"/>
      <c r="P26" s="28"/>
      <c r="Q26" s="14"/>
    </row>
    <row r="27" spans="2:17" ht="16">
      <c r="B27" s="18">
        <f t="shared" si="1"/>
        <v>19</v>
      </c>
      <c r="C27" s="30"/>
      <c r="D27" s="91"/>
      <c r="E27" s="92"/>
      <c r="F27" s="92"/>
      <c r="G27" s="92"/>
      <c r="H27" s="92"/>
      <c r="I27" s="93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30"/>
      <c r="D28" s="91"/>
      <c r="E28" s="92"/>
      <c r="F28" s="92"/>
      <c r="G28" s="92"/>
      <c r="H28" s="92"/>
      <c r="I28" s="93"/>
      <c r="J28" s="28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30"/>
      <c r="D29" s="91"/>
      <c r="E29" s="92"/>
      <c r="F29" s="92"/>
      <c r="G29" s="92"/>
      <c r="H29" s="92"/>
      <c r="I29" s="93"/>
      <c r="J29" s="28"/>
      <c r="K29" s="28"/>
      <c r="L29" s="28"/>
      <c r="M29" s="28"/>
      <c r="N29" s="28"/>
      <c r="O29" s="28"/>
      <c r="P29" s="28"/>
      <c r="Q29" s="14"/>
    </row>
    <row r="30" spans="2:17">
      <c r="B30" s="18">
        <f t="shared" si="1"/>
        <v>22</v>
      </c>
      <c r="C30" s="18"/>
      <c r="D30" s="74"/>
      <c r="E30" s="74"/>
      <c r="F30" s="74"/>
      <c r="G30" s="74"/>
      <c r="H30" s="74"/>
      <c r="I30" s="74"/>
      <c r="J30" s="19"/>
      <c r="K30" s="19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4"/>
      <c r="E31" s="74"/>
      <c r="F31" s="74"/>
      <c r="G31" s="74"/>
      <c r="H31" s="74"/>
      <c r="I31" s="74"/>
      <c r="J31" s="19"/>
      <c r="K31" s="19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4"/>
      <c r="E32" s="74"/>
      <c r="F32" s="74"/>
      <c r="G32" s="74"/>
      <c r="H32" s="74"/>
      <c r="I32" s="74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4"/>
      <c r="E33" s="74"/>
      <c r="F33" s="74"/>
      <c r="G33" s="74"/>
      <c r="H33" s="74"/>
      <c r="I33" s="74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4"/>
      <c r="E34" s="74"/>
      <c r="F34" s="74"/>
      <c r="G34" s="74"/>
      <c r="H34" s="74"/>
      <c r="I34" s="74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4"/>
      <c r="E35" s="74"/>
      <c r="F35" s="74"/>
      <c r="G35" s="74"/>
      <c r="H35" s="74"/>
      <c r="I35" s="74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4"/>
      <c r="E36" s="74"/>
      <c r="F36" s="74"/>
      <c r="G36" s="74"/>
      <c r="H36" s="74"/>
      <c r="I36" s="74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4"/>
      <c r="E37" s="74"/>
      <c r="F37" s="74"/>
      <c r="G37" s="74"/>
      <c r="H37" s="74"/>
      <c r="I37" s="74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4"/>
      <c r="E38" s="74"/>
      <c r="F38" s="74"/>
      <c r="G38" s="74"/>
      <c r="H38" s="74"/>
      <c r="I38" s="74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4"/>
      <c r="E39" s="74"/>
      <c r="F39" s="74"/>
      <c r="G39" s="74"/>
      <c r="H39" s="74"/>
      <c r="I39" s="74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4"/>
      <c r="E40" s="74"/>
      <c r="F40" s="74"/>
      <c r="G40" s="74"/>
      <c r="H40" s="74"/>
      <c r="I40" s="74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4"/>
      <c r="E41" s="74"/>
      <c r="F41" s="74"/>
      <c r="G41" s="74"/>
      <c r="H41" s="74"/>
      <c r="I41" s="74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4"/>
      <c r="E42" s="74"/>
      <c r="F42" s="74"/>
      <c r="G42" s="74"/>
      <c r="H42" s="74"/>
      <c r="I42" s="74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4"/>
      <c r="E43" s="74"/>
      <c r="F43" s="74"/>
      <c r="G43" s="74"/>
      <c r="H43" s="74"/>
      <c r="I43" s="74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4"/>
      <c r="E44" s="74"/>
      <c r="F44" s="74"/>
      <c r="G44" s="74"/>
      <c r="H44" s="74"/>
      <c r="I44" s="74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4"/>
      <c r="E45" s="74"/>
      <c r="F45" s="74"/>
      <c r="G45" s="74"/>
      <c r="H45" s="74"/>
      <c r="I45" s="74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4"/>
      <c r="E46" s="74"/>
      <c r="F46" s="74"/>
      <c r="G46" s="74"/>
      <c r="H46" s="74"/>
      <c r="I46" s="74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4"/>
      <c r="E47" s="74"/>
      <c r="F47" s="74"/>
      <c r="G47" s="74"/>
      <c r="H47" s="74"/>
      <c r="I47" s="74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4"/>
      <c r="E48" s="74"/>
      <c r="F48" s="74"/>
      <c r="G48" s="74"/>
      <c r="H48" s="74"/>
      <c r="I48" s="74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4"/>
      <c r="E49" s="74"/>
      <c r="F49" s="74"/>
      <c r="G49" s="74"/>
      <c r="H49" s="74"/>
      <c r="I49" s="74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4"/>
      <c r="E50" s="74"/>
      <c r="F50" s="74"/>
      <c r="G50" s="74"/>
      <c r="H50" s="74"/>
      <c r="I50" s="74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4"/>
      <c r="E51" s="74"/>
      <c r="F51" s="74"/>
      <c r="G51" s="74"/>
      <c r="H51" s="74"/>
      <c r="I51" s="74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4"/>
      <c r="E52" s="74"/>
      <c r="F52" s="74"/>
      <c r="G52" s="74"/>
      <c r="H52" s="74"/>
      <c r="I52" s="74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5"/>
      <c r="E53" s="76"/>
      <c r="F53" s="76"/>
      <c r="G53" s="76"/>
      <c r="H53" s="76"/>
      <c r="I53" s="77"/>
      <c r="J53" s="3"/>
      <c r="K53" s="3"/>
      <c r="L53" s="3"/>
      <c r="M53" s="3"/>
      <c r="N53" s="3"/>
      <c r="O53" s="3"/>
      <c r="P53" s="3"/>
      <c r="Q53" s="14"/>
    </row>
    <row r="54" spans="2:17">
      <c r="C54" s="73"/>
      <c r="D54" s="73"/>
      <c r="E54" s="17"/>
      <c r="H54" s="86" t="s">
        <v>19</v>
      </c>
      <c r="I54" s="86"/>
      <c r="J54" s="23">
        <f>COUNTIF(J9:J53,"&gt;=70")</f>
        <v>10</v>
      </c>
      <c r="K54" s="23">
        <f t="shared" ref="K54:P54" si="2">COUNTIF(K9:K53,"&gt;=70")</f>
        <v>11</v>
      </c>
      <c r="L54" s="23">
        <f t="shared" si="2"/>
        <v>13</v>
      </c>
      <c r="M54" s="23">
        <f t="shared" si="2"/>
        <v>13</v>
      </c>
      <c r="N54" s="23">
        <f t="shared" si="2"/>
        <v>13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</v>
      </c>
    </row>
    <row r="55" spans="2:17">
      <c r="C55" s="73"/>
      <c r="D55" s="73"/>
      <c r="E55" s="21"/>
      <c r="H55" s="87" t="s">
        <v>20</v>
      </c>
      <c r="I55" s="87"/>
      <c r="J55" s="24">
        <v>4</v>
      </c>
      <c r="K55" s="32">
        <v>3</v>
      </c>
      <c r="L55" s="32">
        <v>1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12</v>
      </c>
    </row>
    <row r="56" spans="2:17">
      <c r="C56" s="73"/>
      <c r="D56" s="73"/>
      <c r="E56" s="73"/>
      <c r="H56" s="87" t="s">
        <v>21</v>
      </c>
      <c r="I56" s="87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14</v>
      </c>
      <c r="O56" s="24">
        <f t="shared" si="5"/>
        <v>14</v>
      </c>
      <c r="P56" s="24">
        <f t="shared" si="5"/>
        <v>14</v>
      </c>
      <c r="Q56" s="24">
        <f t="shared" si="5"/>
        <v>14</v>
      </c>
    </row>
    <row r="57" spans="2:17">
      <c r="C57" s="73"/>
      <c r="D57" s="73"/>
      <c r="E57" s="17"/>
      <c r="F57" s="12"/>
      <c r="H57" s="88" t="s">
        <v>16</v>
      </c>
      <c r="I57" s="88"/>
      <c r="J57" s="25">
        <f>J54/J56</f>
        <v>0.7142857142857143</v>
      </c>
      <c r="K57" s="26">
        <f t="shared" ref="K57:Q57" si="6">K54/K56</f>
        <v>0.7857142857142857</v>
      </c>
      <c r="L57" s="26">
        <f t="shared" si="6"/>
        <v>0.9285714285714286</v>
      </c>
      <c r="M57" s="26">
        <f t="shared" si="6"/>
        <v>0.9285714285714286</v>
      </c>
      <c r="N57" s="26">
        <f t="shared" si="6"/>
        <v>0.9285714285714286</v>
      </c>
      <c r="O57" s="26">
        <f t="shared" si="6"/>
        <v>0</v>
      </c>
      <c r="P57" s="26">
        <f t="shared" si="6"/>
        <v>0</v>
      </c>
      <c r="Q57" s="26">
        <f t="shared" si="6"/>
        <v>0.14285714285714285</v>
      </c>
    </row>
    <row r="58" spans="2:17">
      <c r="C58" s="73"/>
      <c r="D58" s="73"/>
      <c r="E58" s="17"/>
      <c r="F58" s="12"/>
      <c r="H58" s="88" t="s">
        <v>17</v>
      </c>
      <c r="I58" s="88"/>
      <c r="J58" s="25">
        <f>J55/J56</f>
        <v>0.2857142857142857</v>
      </c>
      <c r="K58" s="25">
        <f t="shared" ref="K58:Q58" si="7">K55/K56</f>
        <v>0.21428571428571427</v>
      </c>
      <c r="L58" s="26">
        <f t="shared" si="7"/>
        <v>7.1428571428571425E-2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0.8571428571428571</v>
      </c>
    </row>
    <row r="59" spans="2:17">
      <c r="C59" s="73"/>
      <c r="D59" s="73"/>
      <c r="E59" s="21"/>
      <c r="F59" s="12"/>
    </row>
    <row r="60" spans="2:17">
      <c r="C60" s="17"/>
      <c r="D60" s="17"/>
      <c r="E60" s="21"/>
      <c r="F60" s="12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82" t="s">
        <v>18</v>
      </c>
      <c r="K62" s="82"/>
      <c r="L62" s="82"/>
      <c r="M62" s="82"/>
      <c r="N62" s="82"/>
      <c r="O62" s="82"/>
      <c r="P62" s="82"/>
    </row>
  </sheetData>
  <mergeCells count="53">
    <mergeCell ref="K6:P6"/>
    <mergeCell ref="B2:P2"/>
    <mergeCell ref="C3:P3"/>
    <mergeCell ref="D4:G4"/>
    <mergeCell ref="J4:K4"/>
    <mergeCell ref="N4:O4"/>
    <mergeCell ref="D25:I25"/>
    <mergeCell ref="D23:I23"/>
    <mergeCell ref="D24:I24"/>
    <mergeCell ref="D8:I8"/>
    <mergeCell ref="D6:G6"/>
    <mergeCell ref="I6:J6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="125" zoomScaleNormal="125" zoomScalePageLayoutView="125" workbookViewId="0">
      <selection activeCell="O27" sqref="O27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0"/>
      <c r="R3" s="20"/>
    </row>
    <row r="4" spans="2:18">
      <c r="C4" t="s">
        <v>0</v>
      </c>
      <c r="D4" s="90" t="s">
        <v>29</v>
      </c>
      <c r="E4" s="90"/>
      <c r="F4" s="90"/>
      <c r="G4" s="90"/>
      <c r="I4" t="s">
        <v>1</v>
      </c>
      <c r="J4" s="78" t="s">
        <v>136</v>
      </c>
      <c r="K4" s="78"/>
      <c r="M4" t="s">
        <v>2</v>
      </c>
      <c r="N4" s="79">
        <v>45203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78" t="s">
        <v>30</v>
      </c>
      <c r="E6" s="78"/>
      <c r="F6" s="78"/>
      <c r="G6" s="78"/>
      <c r="I6" s="83" t="s">
        <v>22</v>
      </c>
      <c r="J6" s="83"/>
      <c r="K6" s="84" t="s">
        <v>27</v>
      </c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80" t="s">
        <v>5</v>
      </c>
      <c r="E8" s="80"/>
      <c r="F8" s="80"/>
      <c r="G8" s="80"/>
      <c r="H8" s="80"/>
      <c r="I8" s="8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36" t="s">
        <v>183</v>
      </c>
      <c r="D9" s="39" t="s">
        <v>165</v>
      </c>
      <c r="E9" s="46"/>
      <c r="F9" s="46"/>
      <c r="G9" s="46"/>
      <c r="H9" s="46"/>
      <c r="I9" s="47"/>
      <c r="J9" s="101">
        <v>95</v>
      </c>
      <c r="K9" s="66">
        <v>70</v>
      </c>
      <c r="L9" s="66">
        <v>85</v>
      </c>
      <c r="M9" s="95">
        <v>70</v>
      </c>
      <c r="N9" s="68">
        <v>86</v>
      </c>
      <c r="O9" s="19">
        <v>0</v>
      </c>
      <c r="P9" s="19">
        <v>0</v>
      </c>
      <c r="Q9" s="14">
        <f>SUM(J9:P9)/7</f>
        <v>58</v>
      </c>
    </row>
    <row r="10" spans="2:18" ht="16">
      <c r="B10" s="18">
        <f>B9+1</f>
        <v>2</v>
      </c>
      <c r="C10" s="35" t="s">
        <v>184</v>
      </c>
      <c r="D10" s="39" t="s">
        <v>166</v>
      </c>
      <c r="E10" s="46"/>
      <c r="F10" s="46"/>
      <c r="G10" s="46"/>
      <c r="H10" s="46"/>
      <c r="I10" s="47"/>
      <c r="J10" s="101">
        <v>94.333333333333329</v>
      </c>
      <c r="K10" s="66">
        <v>100</v>
      </c>
      <c r="L10" s="66">
        <v>90</v>
      </c>
      <c r="M10" s="95">
        <v>70</v>
      </c>
      <c r="N10" s="68">
        <v>86</v>
      </c>
      <c r="O10" s="19">
        <v>0</v>
      </c>
      <c r="P10" s="19">
        <v>0</v>
      </c>
      <c r="Q10" s="14">
        <f t="shared" ref="Q10:Q21" si="0">SUM(J10:P10)/7</f>
        <v>62.904761904761905</v>
      </c>
    </row>
    <row r="11" spans="2:18" ht="16">
      <c r="B11" s="18">
        <f t="shared" ref="B11:B53" si="1">B10+1</f>
        <v>3</v>
      </c>
      <c r="C11" s="36" t="s">
        <v>185</v>
      </c>
      <c r="D11" s="39" t="s">
        <v>167</v>
      </c>
      <c r="E11" s="46"/>
      <c r="F11" s="46"/>
      <c r="G11" s="46"/>
      <c r="H11" s="46"/>
      <c r="I11" s="47"/>
      <c r="J11" s="101">
        <v>94.333333333333329</v>
      </c>
      <c r="K11" s="66">
        <v>97</v>
      </c>
      <c r="L11" s="66">
        <v>85</v>
      </c>
      <c r="M11" s="95">
        <v>70</v>
      </c>
      <c r="N11" s="68">
        <v>70</v>
      </c>
      <c r="O11" s="19">
        <v>0</v>
      </c>
      <c r="P11" s="19">
        <v>0</v>
      </c>
      <c r="Q11" s="14">
        <f t="shared" si="0"/>
        <v>59.476190476190474</v>
      </c>
    </row>
    <row r="12" spans="2:18" ht="16">
      <c r="B12" s="18">
        <f t="shared" si="1"/>
        <v>4</v>
      </c>
      <c r="C12" s="35" t="s">
        <v>186</v>
      </c>
      <c r="D12" s="39" t="s">
        <v>168</v>
      </c>
      <c r="E12" s="46"/>
      <c r="F12" s="46"/>
      <c r="G12" s="46"/>
      <c r="H12" s="46"/>
      <c r="I12" s="47"/>
      <c r="J12" s="101">
        <v>87</v>
      </c>
      <c r="K12" s="65">
        <v>0</v>
      </c>
      <c r="L12" s="66">
        <v>85</v>
      </c>
      <c r="M12" s="95">
        <v>87.5</v>
      </c>
      <c r="N12" s="68">
        <v>81</v>
      </c>
      <c r="O12" s="19">
        <v>0</v>
      </c>
      <c r="P12" s="19">
        <v>0</v>
      </c>
      <c r="Q12" s="14">
        <f t="shared" si="0"/>
        <v>48.642857142857146</v>
      </c>
    </row>
    <row r="13" spans="2:18" ht="16">
      <c r="B13" s="18">
        <f t="shared" si="1"/>
        <v>5</v>
      </c>
      <c r="C13" s="35" t="s">
        <v>187</v>
      </c>
      <c r="D13" s="39" t="s">
        <v>169</v>
      </c>
      <c r="E13" s="46"/>
      <c r="F13" s="46"/>
      <c r="G13" s="46"/>
      <c r="H13" s="46"/>
      <c r="I13" s="47"/>
      <c r="J13" s="101">
        <v>94.333333333333329</v>
      </c>
      <c r="K13" s="66">
        <v>97</v>
      </c>
      <c r="L13" s="66">
        <v>90</v>
      </c>
      <c r="M13" s="95">
        <v>90</v>
      </c>
      <c r="N13" s="68">
        <v>70</v>
      </c>
      <c r="O13" s="19">
        <v>0</v>
      </c>
      <c r="P13" s="19">
        <v>0</v>
      </c>
      <c r="Q13" s="14">
        <f t="shared" si="0"/>
        <v>63.047619047619044</v>
      </c>
    </row>
    <row r="14" spans="2:18" ht="16">
      <c r="B14" s="18">
        <f t="shared" si="1"/>
        <v>6</v>
      </c>
      <c r="C14" s="34" t="s">
        <v>188</v>
      </c>
      <c r="D14" s="39" t="s">
        <v>170</v>
      </c>
      <c r="E14" s="46"/>
      <c r="F14" s="46"/>
      <c r="G14" s="46"/>
      <c r="H14" s="46"/>
      <c r="I14" s="47"/>
      <c r="J14" s="101">
        <v>94.333333333333329</v>
      </c>
      <c r="K14" s="66">
        <v>90</v>
      </c>
      <c r="L14" s="66">
        <v>90</v>
      </c>
      <c r="M14" s="95">
        <v>70</v>
      </c>
      <c r="N14" s="68">
        <v>70</v>
      </c>
      <c r="O14" s="19">
        <v>0</v>
      </c>
      <c r="P14" s="19">
        <v>0</v>
      </c>
      <c r="Q14" s="14">
        <f t="shared" si="0"/>
        <v>59.19047619047619</v>
      </c>
    </row>
    <row r="15" spans="2:18" ht="16">
      <c r="B15" s="18">
        <f t="shared" si="1"/>
        <v>7</v>
      </c>
      <c r="C15" s="34" t="s">
        <v>189</v>
      </c>
      <c r="D15" s="39" t="s">
        <v>171</v>
      </c>
      <c r="E15" s="46"/>
      <c r="F15" s="46"/>
      <c r="G15" s="46"/>
      <c r="H15" s="46"/>
      <c r="I15" s="47"/>
      <c r="J15" s="101">
        <v>98.333333333333329</v>
      </c>
      <c r="K15" s="66">
        <v>82</v>
      </c>
      <c r="L15" s="66">
        <v>90</v>
      </c>
      <c r="M15" s="95">
        <v>82.5</v>
      </c>
      <c r="N15" s="68">
        <v>72</v>
      </c>
      <c r="O15" s="19">
        <v>0</v>
      </c>
      <c r="P15" s="19">
        <v>0</v>
      </c>
      <c r="Q15" s="14">
        <f t="shared" si="0"/>
        <v>60.69047619047619</v>
      </c>
    </row>
    <row r="16" spans="2:18" ht="16">
      <c r="B16" s="18">
        <f t="shared" si="1"/>
        <v>8</v>
      </c>
      <c r="C16" s="30"/>
      <c r="D16" s="39" t="s">
        <v>172</v>
      </c>
      <c r="E16" s="46"/>
      <c r="F16" s="46"/>
      <c r="G16" s="46"/>
      <c r="H16" s="46"/>
      <c r="I16" s="47"/>
      <c r="J16" s="67">
        <v>0</v>
      </c>
      <c r="K16" s="65">
        <v>0</v>
      </c>
      <c r="L16" s="65">
        <v>0</v>
      </c>
      <c r="M16" s="102">
        <v>0</v>
      </c>
      <c r="N16" s="6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35" t="s">
        <v>190</v>
      </c>
      <c r="D17" s="39" t="s">
        <v>173</v>
      </c>
      <c r="E17" s="46"/>
      <c r="F17" s="46"/>
      <c r="G17" s="46"/>
      <c r="H17" s="46"/>
      <c r="I17" s="47"/>
      <c r="J17" s="101">
        <v>84.333333333333329</v>
      </c>
      <c r="K17" s="65">
        <v>0</v>
      </c>
      <c r="L17" s="66">
        <v>85</v>
      </c>
      <c r="M17" s="95">
        <v>70</v>
      </c>
      <c r="N17" s="68">
        <v>70</v>
      </c>
      <c r="O17" s="19">
        <v>0</v>
      </c>
      <c r="P17" s="19">
        <v>0</v>
      </c>
      <c r="Q17" s="14">
        <f t="shared" si="0"/>
        <v>44.19047619047619</v>
      </c>
    </row>
    <row r="18" spans="2:17" ht="16">
      <c r="B18" s="18">
        <f t="shared" si="1"/>
        <v>10</v>
      </c>
      <c r="C18" s="35" t="s">
        <v>191</v>
      </c>
      <c r="D18" s="39" t="s">
        <v>174</v>
      </c>
      <c r="E18" s="52"/>
      <c r="F18" s="52"/>
      <c r="G18" s="52"/>
      <c r="H18" s="52"/>
      <c r="I18" s="53"/>
      <c r="J18" s="101">
        <v>92.666666666666671</v>
      </c>
      <c r="K18" s="66">
        <v>97</v>
      </c>
      <c r="L18" s="66">
        <v>85</v>
      </c>
      <c r="M18" s="95">
        <v>70</v>
      </c>
      <c r="N18" s="68">
        <v>70</v>
      </c>
      <c r="O18" s="19">
        <v>0</v>
      </c>
      <c r="P18" s="19">
        <v>0</v>
      </c>
      <c r="Q18" s="14">
        <f t="shared" si="0"/>
        <v>59.238095238095241</v>
      </c>
    </row>
    <row r="19" spans="2:17" ht="16">
      <c r="B19" s="18">
        <f t="shared" si="1"/>
        <v>11</v>
      </c>
      <c r="C19" s="35" t="s">
        <v>192</v>
      </c>
      <c r="D19" s="40" t="s">
        <v>175</v>
      </c>
      <c r="E19" s="46"/>
      <c r="F19" s="46"/>
      <c r="G19" s="46"/>
      <c r="H19" s="46"/>
      <c r="I19" s="47"/>
      <c r="J19" s="101">
        <v>98.333333333333329</v>
      </c>
      <c r="K19" s="66">
        <v>97</v>
      </c>
      <c r="L19" s="66">
        <v>90</v>
      </c>
      <c r="M19" s="95">
        <v>70</v>
      </c>
      <c r="N19" s="68">
        <v>91</v>
      </c>
      <c r="O19" s="19">
        <v>0</v>
      </c>
      <c r="P19" s="19">
        <v>0</v>
      </c>
      <c r="Q19" s="14">
        <f t="shared" si="0"/>
        <v>63.761904761904759</v>
      </c>
    </row>
    <row r="20" spans="2:17" ht="16">
      <c r="B20" s="18">
        <f t="shared" si="1"/>
        <v>12</v>
      </c>
      <c r="C20" s="34" t="s">
        <v>193</v>
      </c>
      <c r="D20" s="39" t="s">
        <v>176</v>
      </c>
      <c r="E20" s="46"/>
      <c r="F20" s="46"/>
      <c r="G20" s="46"/>
      <c r="H20" s="46"/>
      <c r="I20" s="47"/>
      <c r="J20" s="101">
        <v>91.333333333333329</v>
      </c>
      <c r="K20" s="66">
        <v>70</v>
      </c>
      <c r="L20" s="66">
        <v>85</v>
      </c>
      <c r="M20" s="95">
        <v>70</v>
      </c>
      <c r="N20" s="68">
        <v>72</v>
      </c>
      <c r="O20" s="19">
        <v>0</v>
      </c>
      <c r="P20" s="19">
        <v>0</v>
      </c>
      <c r="Q20" s="14">
        <f t="shared" si="0"/>
        <v>55.476190476190474</v>
      </c>
    </row>
    <row r="21" spans="2:17" ht="16">
      <c r="B21" s="18">
        <f t="shared" si="1"/>
        <v>13</v>
      </c>
      <c r="C21" s="35" t="s">
        <v>194</v>
      </c>
      <c r="D21" s="39" t="s">
        <v>177</v>
      </c>
      <c r="E21" s="46"/>
      <c r="F21" s="46"/>
      <c r="G21" s="46"/>
      <c r="H21" s="46"/>
      <c r="I21" s="47"/>
      <c r="J21" s="101">
        <v>89.666666666666671</v>
      </c>
      <c r="K21" s="66">
        <v>83</v>
      </c>
      <c r="L21" s="66">
        <v>85</v>
      </c>
      <c r="M21" s="95">
        <v>77.5</v>
      </c>
      <c r="N21" s="68">
        <v>81</v>
      </c>
      <c r="O21" s="19">
        <v>0</v>
      </c>
      <c r="P21" s="19">
        <v>0</v>
      </c>
      <c r="Q21" s="14">
        <f t="shared" si="0"/>
        <v>59.452380952380956</v>
      </c>
    </row>
    <row r="22" spans="2:17" ht="16">
      <c r="B22" s="18">
        <f t="shared" si="1"/>
        <v>14</v>
      </c>
      <c r="C22" s="35" t="s">
        <v>195</v>
      </c>
      <c r="D22" s="39" t="s">
        <v>178</v>
      </c>
      <c r="E22" s="44"/>
      <c r="F22" s="44"/>
      <c r="G22" s="44"/>
      <c r="H22" s="44"/>
      <c r="I22" s="45"/>
      <c r="J22" s="101">
        <v>92</v>
      </c>
      <c r="K22" s="103">
        <v>97</v>
      </c>
      <c r="L22" s="104">
        <v>85</v>
      </c>
      <c r="M22" s="95">
        <v>97.5</v>
      </c>
      <c r="N22" s="68">
        <v>72</v>
      </c>
      <c r="O22" s="29">
        <v>0</v>
      </c>
      <c r="P22" s="29">
        <v>0</v>
      </c>
      <c r="Q22" s="14">
        <f t="shared" ref="Q22:Q26" si="2">SUM(J22:P22)/7</f>
        <v>63.357142857142854</v>
      </c>
    </row>
    <row r="23" spans="2:17" ht="16">
      <c r="B23" s="18">
        <f t="shared" si="1"/>
        <v>15</v>
      </c>
      <c r="C23" s="34" t="s">
        <v>196</v>
      </c>
      <c r="D23" s="39" t="s">
        <v>179</v>
      </c>
      <c r="E23" s="44"/>
      <c r="F23" s="44"/>
      <c r="G23" s="44"/>
      <c r="H23" s="44"/>
      <c r="I23" s="45"/>
      <c r="J23" s="101">
        <v>98.333333333333329</v>
      </c>
      <c r="K23" s="103">
        <v>97</v>
      </c>
      <c r="L23" s="66">
        <v>90</v>
      </c>
      <c r="M23" s="95">
        <v>100</v>
      </c>
      <c r="N23" s="68">
        <v>100</v>
      </c>
      <c r="O23" s="29">
        <v>0</v>
      </c>
      <c r="P23" s="29">
        <v>0</v>
      </c>
      <c r="Q23" s="14">
        <f t="shared" si="2"/>
        <v>69.333333333333329</v>
      </c>
    </row>
    <row r="24" spans="2:17" ht="16">
      <c r="B24" s="18">
        <f t="shared" si="1"/>
        <v>16</v>
      </c>
      <c r="C24" s="34" t="s">
        <v>197</v>
      </c>
      <c r="D24" s="39" t="s">
        <v>180</v>
      </c>
      <c r="E24" s="44"/>
      <c r="F24" s="44"/>
      <c r="G24" s="44"/>
      <c r="H24" s="44"/>
      <c r="I24" s="45"/>
      <c r="J24" s="101">
        <v>98.333333333333329</v>
      </c>
      <c r="K24" s="66">
        <v>92</v>
      </c>
      <c r="L24" s="66">
        <v>90</v>
      </c>
      <c r="M24" s="95">
        <v>100</v>
      </c>
      <c r="N24" s="68">
        <v>100</v>
      </c>
      <c r="O24" s="29">
        <v>0</v>
      </c>
      <c r="P24" s="29">
        <v>0</v>
      </c>
      <c r="Q24" s="14">
        <f t="shared" si="2"/>
        <v>68.61904761904762</v>
      </c>
    </row>
    <row r="25" spans="2:17" ht="16">
      <c r="B25" s="18">
        <f t="shared" si="1"/>
        <v>17</v>
      </c>
      <c r="C25" s="34" t="s">
        <v>198</v>
      </c>
      <c r="D25" s="39" t="s">
        <v>181</v>
      </c>
      <c r="E25" s="44"/>
      <c r="F25" s="44"/>
      <c r="G25" s="44"/>
      <c r="H25" s="44"/>
      <c r="I25" s="45"/>
      <c r="J25" s="101">
        <v>71.666666666666671</v>
      </c>
      <c r="K25" s="65">
        <v>0</v>
      </c>
      <c r="L25" s="66">
        <v>85</v>
      </c>
      <c r="M25" s="95">
        <v>75</v>
      </c>
      <c r="N25" s="68">
        <v>70</v>
      </c>
      <c r="O25" s="29">
        <v>0</v>
      </c>
      <c r="P25" s="29">
        <v>0</v>
      </c>
      <c r="Q25" s="14">
        <f t="shared" si="2"/>
        <v>43.095238095238095</v>
      </c>
    </row>
    <row r="26" spans="2:17" ht="16">
      <c r="B26" s="18">
        <f t="shared" si="1"/>
        <v>18</v>
      </c>
      <c r="C26" s="35" t="s">
        <v>199</v>
      </c>
      <c r="D26" s="39" t="s">
        <v>182</v>
      </c>
      <c r="E26" s="44"/>
      <c r="F26" s="44"/>
      <c r="G26" s="44"/>
      <c r="H26" s="44"/>
      <c r="I26" s="45"/>
      <c r="J26" s="101">
        <v>93.333333333333329</v>
      </c>
      <c r="K26" s="66">
        <v>97</v>
      </c>
      <c r="L26" s="66">
        <v>90</v>
      </c>
      <c r="M26" s="95">
        <v>100</v>
      </c>
      <c r="N26" s="68">
        <v>72</v>
      </c>
      <c r="O26" s="29">
        <v>0</v>
      </c>
      <c r="P26" s="29">
        <v>0</v>
      </c>
      <c r="Q26" s="14">
        <f t="shared" si="2"/>
        <v>64.61904761904762</v>
      </c>
    </row>
    <row r="27" spans="2:17">
      <c r="B27" s="18">
        <f t="shared" si="1"/>
        <v>19</v>
      </c>
      <c r="C27" s="18"/>
      <c r="D27" s="74"/>
      <c r="E27" s="74"/>
      <c r="F27" s="74"/>
      <c r="G27" s="74"/>
      <c r="H27" s="74"/>
      <c r="I27" s="74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74"/>
      <c r="E28" s="74"/>
      <c r="F28" s="74"/>
      <c r="G28" s="74"/>
      <c r="H28" s="74"/>
      <c r="I28" s="74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4"/>
      <c r="E29" s="74"/>
      <c r="F29" s="74"/>
      <c r="G29" s="74"/>
      <c r="H29" s="74"/>
      <c r="I29" s="74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4"/>
      <c r="E30" s="74"/>
      <c r="F30" s="74"/>
      <c r="G30" s="74"/>
      <c r="H30" s="74"/>
      <c r="I30" s="74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4"/>
      <c r="E31" s="74"/>
      <c r="F31" s="74"/>
      <c r="G31" s="74"/>
      <c r="H31" s="74"/>
      <c r="I31" s="74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4"/>
      <c r="E32" s="74"/>
      <c r="F32" s="74"/>
      <c r="G32" s="74"/>
      <c r="H32" s="74"/>
      <c r="I32" s="74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4"/>
      <c r="E33" s="74"/>
      <c r="F33" s="74"/>
      <c r="G33" s="74"/>
      <c r="H33" s="74"/>
      <c r="I33" s="74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4"/>
      <c r="E34" s="74"/>
      <c r="F34" s="74"/>
      <c r="G34" s="74"/>
      <c r="H34" s="74"/>
      <c r="I34" s="74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4"/>
      <c r="E35" s="74"/>
      <c r="F35" s="74"/>
      <c r="G35" s="74"/>
      <c r="H35" s="74"/>
      <c r="I35" s="74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4"/>
      <c r="E36" s="74"/>
      <c r="F36" s="74"/>
      <c r="G36" s="74"/>
      <c r="H36" s="74"/>
      <c r="I36" s="74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4"/>
      <c r="E37" s="74"/>
      <c r="F37" s="74"/>
      <c r="G37" s="74"/>
      <c r="H37" s="74"/>
      <c r="I37" s="74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4"/>
      <c r="E38" s="74"/>
      <c r="F38" s="74"/>
      <c r="G38" s="74"/>
      <c r="H38" s="74"/>
      <c r="I38" s="74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4"/>
      <c r="E39" s="74"/>
      <c r="F39" s="74"/>
      <c r="G39" s="74"/>
      <c r="H39" s="74"/>
      <c r="I39" s="74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4"/>
      <c r="E40" s="74"/>
      <c r="F40" s="74"/>
      <c r="G40" s="74"/>
      <c r="H40" s="74"/>
      <c r="I40" s="74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4"/>
      <c r="E41" s="74"/>
      <c r="F41" s="74"/>
      <c r="G41" s="74"/>
      <c r="H41" s="74"/>
      <c r="I41" s="74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4"/>
      <c r="E42" s="74"/>
      <c r="F42" s="74"/>
      <c r="G42" s="74"/>
      <c r="H42" s="74"/>
      <c r="I42" s="74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4"/>
      <c r="E43" s="74"/>
      <c r="F43" s="74"/>
      <c r="G43" s="74"/>
      <c r="H43" s="74"/>
      <c r="I43" s="74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4"/>
      <c r="E44" s="74"/>
      <c r="F44" s="74"/>
      <c r="G44" s="74"/>
      <c r="H44" s="74"/>
      <c r="I44" s="74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4"/>
      <c r="E45" s="74"/>
      <c r="F45" s="74"/>
      <c r="G45" s="74"/>
      <c r="H45" s="74"/>
      <c r="I45" s="74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4"/>
      <c r="E46" s="74"/>
      <c r="F46" s="74"/>
      <c r="G46" s="74"/>
      <c r="H46" s="74"/>
      <c r="I46" s="74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4"/>
      <c r="E47" s="74"/>
      <c r="F47" s="74"/>
      <c r="G47" s="74"/>
      <c r="H47" s="74"/>
      <c r="I47" s="74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4"/>
      <c r="E48" s="74"/>
      <c r="F48" s="74"/>
      <c r="G48" s="74"/>
      <c r="H48" s="74"/>
      <c r="I48" s="74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4"/>
      <c r="E49" s="74"/>
      <c r="F49" s="74"/>
      <c r="G49" s="74"/>
      <c r="H49" s="74"/>
      <c r="I49" s="74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4"/>
      <c r="E50" s="74"/>
      <c r="F50" s="74"/>
      <c r="G50" s="74"/>
      <c r="H50" s="74"/>
      <c r="I50" s="74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4"/>
      <c r="E51" s="74"/>
      <c r="F51" s="74"/>
      <c r="G51" s="74"/>
      <c r="H51" s="74"/>
      <c r="I51" s="74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4"/>
      <c r="E52" s="74"/>
      <c r="F52" s="74"/>
      <c r="G52" s="74"/>
      <c r="H52" s="74"/>
      <c r="I52" s="74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5"/>
      <c r="E53" s="76"/>
      <c r="F53" s="76"/>
      <c r="G53" s="76"/>
      <c r="H53" s="76"/>
      <c r="I53" s="77"/>
      <c r="J53" s="3"/>
      <c r="K53" s="3"/>
      <c r="L53" s="3"/>
      <c r="M53" s="3"/>
      <c r="N53" s="3"/>
      <c r="O53" s="3"/>
      <c r="P53" s="3"/>
      <c r="Q53" s="14"/>
    </row>
    <row r="54" spans="2:17">
      <c r="C54" s="73"/>
      <c r="D54" s="73"/>
      <c r="E54" s="17"/>
      <c r="H54" s="86" t="s">
        <v>19</v>
      </c>
      <c r="I54" s="86"/>
      <c r="J54" s="23">
        <f>COUNTIF(J9:J53,"&gt;=70")</f>
        <v>17</v>
      </c>
      <c r="K54" s="23">
        <f t="shared" ref="K54:P54" si="3">COUNTIF(K9:K53,"&gt;=70")</f>
        <v>14</v>
      </c>
      <c r="L54" s="23">
        <f t="shared" si="3"/>
        <v>17</v>
      </c>
      <c r="M54" s="23">
        <f t="shared" si="3"/>
        <v>17</v>
      </c>
      <c r="N54" s="23">
        <f t="shared" si="3"/>
        <v>17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73"/>
      <c r="D55" s="73"/>
      <c r="E55" s="21"/>
      <c r="H55" s="87" t="s">
        <v>20</v>
      </c>
      <c r="I55" s="87"/>
      <c r="J55" s="24">
        <v>1</v>
      </c>
      <c r="K55" s="32">
        <v>4</v>
      </c>
      <c r="L55" s="32">
        <v>1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18</v>
      </c>
    </row>
    <row r="56" spans="2:17">
      <c r="C56" s="73"/>
      <c r="D56" s="73"/>
      <c r="E56" s="73"/>
      <c r="H56" s="87" t="s">
        <v>21</v>
      </c>
      <c r="I56" s="87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18</v>
      </c>
    </row>
    <row r="57" spans="2:17">
      <c r="C57" s="73"/>
      <c r="D57" s="73"/>
      <c r="E57" s="17"/>
      <c r="F57" s="12"/>
      <c r="H57" s="88" t="s">
        <v>16</v>
      </c>
      <c r="I57" s="88"/>
      <c r="J57" s="25">
        <f>J54/J56</f>
        <v>0.94444444444444442</v>
      </c>
      <c r="K57" s="26">
        <f t="shared" ref="K57:Q57" si="7">K54/K56</f>
        <v>0.77777777777777779</v>
      </c>
      <c r="L57" s="26">
        <f t="shared" si="7"/>
        <v>0.94444444444444442</v>
      </c>
      <c r="M57" s="26">
        <f t="shared" si="7"/>
        <v>0.94444444444444442</v>
      </c>
      <c r="N57" s="26">
        <f t="shared" si="7"/>
        <v>0.94444444444444442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73"/>
      <c r="D58" s="73"/>
      <c r="E58" s="17"/>
      <c r="F58" s="12"/>
      <c r="H58" s="88" t="s">
        <v>17</v>
      </c>
      <c r="I58" s="88"/>
      <c r="J58" s="25">
        <f>J55/J56</f>
        <v>5.5555555555555552E-2</v>
      </c>
      <c r="K58" s="25">
        <f t="shared" ref="K58:Q58" si="8">K55/K56</f>
        <v>0.22222222222222221</v>
      </c>
      <c r="L58" s="26">
        <f t="shared" si="8"/>
        <v>5.5555555555555552E-2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73"/>
      <c r="D59" s="73"/>
      <c r="E59" s="21"/>
      <c r="F59" s="12"/>
    </row>
    <row r="60" spans="2:17">
      <c r="C60" s="17"/>
      <c r="D60" s="17"/>
      <c r="E60" s="21"/>
      <c r="F60" s="12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82" t="s">
        <v>18</v>
      </c>
      <c r="K62" s="82"/>
      <c r="L62" s="82"/>
      <c r="M62" s="82"/>
      <c r="N62" s="82"/>
      <c r="O62" s="82"/>
      <c r="P62" s="82"/>
    </row>
  </sheetData>
  <mergeCells count="49">
    <mergeCell ref="D8:I8"/>
    <mergeCell ref="D6:G6"/>
    <mergeCell ref="I6:J6"/>
    <mergeCell ref="K6:P6"/>
    <mergeCell ref="B2:P2"/>
    <mergeCell ref="C3:P3"/>
    <mergeCell ref="D4:G4"/>
    <mergeCell ref="J4:K4"/>
    <mergeCell ref="N4:O4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25" zoomScaleNormal="125" zoomScalePageLayoutView="125" workbookViewId="0">
      <selection activeCell="Q24" sqref="Q2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81" t="s">
        <v>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2"/>
    </row>
    <row r="3" spans="2:18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0"/>
      <c r="R3" s="20"/>
    </row>
    <row r="4" spans="2:18">
      <c r="C4" t="s">
        <v>0</v>
      </c>
      <c r="D4" s="94" t="s">
        <v>29</v>
      </c>
      <c r="E4" s="94"/>
      <c r="F4" s="94"/>
      <c r="G4" s="94"/>
      <c r="H4" s="31"/>
      <c r="I4" s="31" t="s">
        <v>1</v>
      </c>
      <c r="J4" s="78" t="s">
        <v>137</v>
      </c>
      <c r="K4" s="78"/>
      <c r="M4" t="s">
        <v>2</v>
      </c>
      <c r="N4" s="79">
        <v>45203</v>
      </c>
      <c r="O4" s="79"/>
    </row>
    <row r="5" spans="2:18" ht="6.75" customHeight="1">
      <c r="D5" s="6"/>
      <c r="E5" s="6"/>
      <c r="F5" s="6"/>
      <c r="G5" s="6"/>
    </row>
    <row r="6" spans="2:18">
      <c r="C6" t="s">
        <v>3</v>
      </c>
      <c r="D6" s="78" t="s">
        <v>30</v>
      </c>
      <c r="E6" s="78"/>
      <c r="F6" s="78"/>
      <c r="G6" s="78"/>
      <c r="I6" s="83" t="s">
        <v>22</v>
      </c>
      <c r="J6" s="83"/>
      <c r="K6" s="84" t="s">
        <v>27</v>
      </c>
      <c r="L6" s="84"/>
      <c r="M6" s="84"/>
      <c r="N6" s="84"/>
      <c r="O6" s="84"/>
      <c r="P6" s="84"/>
    </row>
    <row r="7" spans="2:18" ht="11.25" customHeight="1"/>
    <row r="8" spans="2:18">
      <c r="B8" s="3" t="s">
        <v>4</v>
      </c>
      <c r="C8" s="3" t="s">
        <v>6</v>
      </c>
      <c r="D8" s="80" t="s">
        <v>5</v>
      </c>
      <c r="E8" s="80"/>
      <c r="F8" s="80"/>
      <c r="G8" s="80"/>
      <c r="H8" s="80"/>
      <c r="I8" s="8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8" t="s">
        <v>215</v>
      </c>
      <c r="D9" s="54" t="s">
        <v>200</v>
      </c>
      <c r="E9" s="46"/>
      <c r="F9" s="46"/>
      <c r="G9" s="46"/>
      <c r="H9" s="46"/>
      <c r="I9" s="47"/>
      <c r="J9" s="67">
        <v>0</v>
      </c>
      <c r="K9" s="65">
        <v>0</v>
      </c>
      <c r="L9" s="66">
        <v>87</v>
      </c>
      <c r="M9" s="95">
        <v>70</v>
      </c>
      <c r="N9" s="68">
        <v>91</v>
      </c>
      <c r="O9" s="28">
        <v>0</v>
      </c>
      <c r="P9" s="28">
        <v>0</v>
      </c>
      <c r="Q9" s="14">
        <f>SUM(J9:P9)/7</f>
        <v>35.428571428571431</v>
      </c>
    </row>
    <row r="10" spans="2:18" ht="16">
      <c r="B10" s="18">
        <f>B9+1</f>
        <v>2</v>
      </c>
      <c r="C10" s="35" t="s">
        <v>216</v>
      </c>
      <c r="D10" s="55" t="s">
        <v>237</v>
      </c>
      <c r="E10" s="46"/>
      <c r="F10" s="46"/>
      <c r="G10" s="46"/>
      <c r="H10" s="46"/>
      <c r="I10" s="47"/>
      <c r="J10" s="101">
        <v>70</v>
      </c>
      <c r="K10" s="66">
        <v>73</v>
      </c>
      <c r="L10" s="66">
        <v>87</v>
      </c>
      <c r="M10" s="95">
        <v>100</v>
      </c>
      <c r="N10" s="68">
        <v>70</v>
      </c>
      <c r="O10" s="28">
        <v>0</v>
      </c>
      <c r="P10" s="28">
        <v>0</v>
      </c>
      <c r="Q10" s="14">
        <f t="shared" ref="Q10:Q30" si="0">SUM(J10:P10)/7</f>
        <v>57.142857142857146</v>
      </c>
    </row>
    <row r="11" spans="2:18" ht="16">
      <c r="B11" s="18">
        <f t="shared" ref="B11:B53" si="1">B10+1</f>
        <v>3</v>
      </c>
      <c r="C11" s="59" t="s">
        <v>217</v>
      </c>
      <c r="D11" s="55" t="s">
        <v>238</v>
      </c>
      <c r="E11" s="46"/>
      <c r="F11" s="46"/>
      <c r="G11" s="46"/>
      <c r="H11" s="46"/>
      <c r="I11" s="47"/>
      <c r="J11" s="101">
        <v>70</v>
      </c>
      <c r="K11" s="66">
        <v>70</v>
      </c>
      <c r="L11" s="66">
        <v>87</v>
      </c>
      <c r="M11" s="95">
        <v>70</v>
      </c>
      <c r="N11" s="68">
        <v>70</v>
      </c>
      <c r="O11" s="28">
        <v>0</v>
      </c>
      <c r="P11" s="28">
        <v>0</v>
      </c>
      <c r="Q11" s="14">
        <f t="shared" si="0"/>
        <v>52.428571428571431</v>
      </c>
    </row>
    <row r="12" spans="2:18" ht="16">
      <c r="B12" s="18">
        <f t="shared" si="1"/>
        <v>4</v>
      </c>
      <c r="C12" s="35" t="s">
        <v>218</v>
      </c>
      <c r="D12" s="55" t="s">
        <v>201</v>
      </c>
      <c r="E12" s="46"/>
      <c r="F12" s="46"/>
      <c r="G12" s="46"/>
      <c r="H12" s="46"/>
      <c r="I12" s="47"/>
      <c r="J12" s="101">
        <v>100</v>
      </c>
      <c r="K12" s="66">
        <v>90</v>
      </c>
      <c r="L12" s="66">
        <v>95</v>
      </c>
      <c r="M12" s="95">
        <v>83.333333333333343</v>
      </c>
      <c r="N12" s="68">
        <v>70</v>
      </c>
      <c r="O12" s="28">
        <v>0</v>
      </c>
      <c r="P12" s="28">
        <v>0</v>
      </c>
      <c r="Q12" s="14">
        <f t="shared" si="0"/>
        <v>62.619047619047628</v>
      </c>
    </row>
    <row r="13" spans="2:18" ht="16">
      <c r="B13" s="18">
        <f t="shared" si="1"/>
        <v>5</v>
      </c>
      <c r="C13" s="60" t="s">
        <v>219</v>
      </c>
      <c r="D13" s="55" t="s">
        <v>202</v>
      </c>
      <c r="E13" s="52"/>
      <c r="F13" s="52"/>
      <c r="G13" s="52"/>
      <c r="H13" s="52"/>
      <c r="I13" s="53"/>
      <c r="J13" s="101">
        <v>100</v>
      </c>
      <c r="K13" s="66">
        <v>97</v>
      </c>
      <c r="L13" s="66">
        <v>95</v>
      </c>
      <c r="M13" s="95">
        <v>100</v>
      </c>
      <c r="N13" s="68">
        <v>81</v>
      </c>
      <c r="O13" s="28">
        <v>0</v>
      </c>
      <c r="P13" s="28">
        <v>0</v>
      </c>
      <c r="Q13" s="14">
        <f t="shared" si="0"/>
        <v>67.571428571428569</v>
      </c>
    </row>
    <row r="14" spans="2:18" ht="16">
      <c r="B14" s="18">
        <f t="shared" si="1"/>
        <v>6</v>
      </c>
      <c r="C14" s="60" t="s">
        <v>233</v>
      </c>
      <c r="D14" s="55" t="s">
        <v>203</v>
      </c>
      <c r="E14" s="46"/>
      <c r="F14" s="46"/>
      <c r="G14" s="46"/>
      <c r="H14" s="46"/>
      <c r="I14" s="47"/>
      <c r="J14" s="67">
        <v>0</v>
      </c>
      <c r="K14" s="103">
        <v>70</v>
      </c>
      <c r="L14" s="66">
        <v>80</v>
      </c>
      <c r="M14" s="95">
        <v>88.333333333333343</v>
      </c>
      <c r="N14" s="68">
        <v>77</v>
      </c>
      <c r="O14" s="28">
        <v>0</v>
      </c>
      <c r="P14" s="28">
        <v>0</v>
      </c>
      <c r="Q14" s="14">
        <f t="shared" si="0"/>
        <v>45.047619047619051</v>
      </c>
    </row>
    <row r="15" spans="2:18" ht="16">
      <c r="B15" s="18">
        <f t="shared" si="1"/>
        <v>7</v>
      </c>
      <c r="C15" s="35" t="s">
        <v>232</v>
      </c>
      <c r="D15" s="55" t="s">
        <v>239</v>
      </c>
      <c r="E15" s="46"/>
      <c r="F15" s="46"/>
      <c r="G15" s="46"/>
      <c r="H15" s="46"/>
      <c r="I15" s="47"/>
      <c r="J15" s="101">
        <v>70</v>
      </c>
      <c r="K15" s="66">
        <v>70</v>
      </c>
      <c r="L15" s="66">
        <v>87</v>
      </c>
      <c r="M15" s="95">
        <v>70</v>
      </c>
      <c r="N15" s="68">
        <v>72</v>
      </c>
      <c r="O15" s="28">
        <v>0</v>
      </c>
      <c r="P15" s="28">
        <v>0</v>
      </c>
      <c r="Q15" s="14">
        <f t="shared" si="0"/>
        <v>52.714285714285715</v>
      </c>
    </row>
    <row r="16" spans="2:18" ht="16">
      <c r="B16" s="18">
        <f t="shared" si="1"/>
        <v>8</v>
      </c>
      <c r="C16" s="36" t="s">
        <v>229</v>
      </c>
      <c r="D16" s="55" t="s">
        <v>240</v>
      </c>
      <c r="E16" s="46"/>
      <c r="F16" s="46"/>
      <c r="G16" s="46"/>
      <c r="H16" s="46"/>
      <c r="I16" s="47"/>
      <c r="J16" s="101">
        <v>78.333333333333329</v>
      </c>
      <c r="K16" s="66">
        <v>80</v>
      </c>
      <c r="L16" s="66">
        <v>87</v>
      </c>
      <c r="M16" s="95">
        <v>78.333333333333343</v>
      </c>
      <c r="N16" s="68">
        <v>77</v>
      </c>
      <c r="O16" s="28">
        <v>0</v>
      </c>
      <c r="P16" s="28">
        <v>0</v>
      </c>
      <c r="Q16" s="14">
        <f t="shared" si="0"/>
        <v>57.238095238095234</v>
      </c>
    </row>
    <row r="17" spans="2:17" ht="16">
      <c r="B17" s="18">
        <f t="shared" si="1"/>
        <v>9</v>
      </c>
      <c r="C17" s="35" t="s">
        <v>226</v>
      </c>
      <c r="D17" s="56" t="s">
        <v>204</v>
      </c>
      <c r="E17" s="46"/>
      <c r="F17" s="46"/>
      <c r="G17" s="46"/>
      <c r="H17" s="46"/>
      <c r="I17" s="47"/>
      <c r="J17" s="67">
        <v>0</v>
      </c>
      <c r="K17" s="65">
        <v>0</v>
      </c>
      <c r="L17" s="65">
        <v>0</v>
      </c>
      <c r="M17" s="95">
        <v>70</v>
      </c>
      <c r="N17" s="68">
        <v>70</v>
      </c>
      <c r="O17" s="28">
        <v>0</v>
      </c>
      <c r="P17" s="28">
        <v>0</v>
      </c>
      <c r="Q17" s="14">
        <f t="shared" si="0"/>
        <v>20</v>
      </c>
    </row>
    <row r="18" spans="2:17" ht="16">
      <c r="B18" s="18">
        <f t="shared" si="1"/>
        <v>10</v>
      </c>
      <c r="C18" s="35" t="s">
        <v>225</v>
      </c>
      <c r="D18" s="55" t="s">
        <v>205</v>
      </c>
      <c r="E18" s="46"/>
      <c r="F18" s="46"/>
      <c r="G18" s="46"/>
      <c r="H18" s="46"/>
      <c r="I18" s="47"/>
      <c r="J18" s="101">
        <v>98.333333333333329</v>
      </c>
      <c r="K18" s="66">
        <v>98</v>
      </c>
      <c r="L18" s="66">
        <v>93</v>
      </c>
      <c r="M18" s="95">
        <v>90</v>
      </c>
      <c r="N18" s="68">
        <v>81</v>
      </c>
      <c r="O18" s="28">
        <v>0</v>
      </c>
      <c r="P18" s="28">
        <v>0</v>
      </c>
      <c r="Q18" s="14">
        <f t="shared" si="0"/>
        <v>65.761904761904759</v>
      </c>
    </row>
    <row r="19" spans="2:17" ht="16">
      <c r="B19" s="18">
        <f t="shared" si="1"/>
        <v>11</v>
      </c>
      <c r="C19" s="36" t="s">
        <v>224</v>
      </c>
      <c r="D19" s="55" t="s">
        <v>206</v>
      </c>
      <c r="E19" s="46"/>
      <c r="F19" s="46"/>
      <c r="G19" s="46"/>
      <c r="H19" s="46"/>
      <c r="I19" s="47"/>
      <c r="J19" s="101">
        <v>100</v>
      </c>
      <c r="K19" s="66">
        <v>97</v>
      </c>
      <c r="L19" s="66">
        <v>95</v>
      </c>
      <c r="M19" s="95">
        <v>85</v>
      </c>
      <c r="N19" s="68">
        <v>81</v>
      </c>
      <c r="O19" s="28">
        <v>0</v>
      </c>
      <c r="P19" s="28">
        <v>0</v>
      </c>
      <c r="Q19" s="14">
        <f t="shared" si="0"/>
        <v>65.428571428571431</v>
      </c>
    </row>
    <row r="20" spans="2:17" ht="16">
      <c r="B20" s="18">
        <f t="shared" si="1"/>
        <v>12</v>
      </c>
      <c r="C20" s="35" t="s">
        <v>228</v>
      </c>
      <c r="D20" s="55" t="s">
        <v>207</v>
      </c>
      <c r="E20" s="46"/>
      <c r="F20" s="46"/>
      <c r="G20" s="46"/>
      <c r="H20" s="46"/>
      <c r="I20" s="47"/>
      <c r="J20" s="67">
        <v>0</v>
      </c>
      <c r="K20" s="103">
        <v>70</v>
      </c>
      <c r="L20" s="66">
        <v>80</v>
      </c>
      <c r="M20" s="95">
        <v>70</v>
      </c>
      <c r="N20" s="68">
        <v>91</v>
      </c>
      <c r="O20" s="28">
        <v>0</v>
      </c>
      <c r="P20" s="28">
        <v>0</v>
      </c>
      <c r="Q20" s="14">
        <f t="shared" si="0"/>
        <v>44.428571428571431</v>
      </c>
    </row>
    <row r="21" spans="2:17" ht="16">
      <c r="B21" s="18">
        <f t="shared" si="1"/>
        <v>13</v>
      </c>
      <c r="C21" s="35" t="s">
        <v>235</v>
      </c>
      <c r="D21" s="55" t="s">
        <v>241</v>
      </c>
      <c r="E21" s="46"/>
      <c r="F21" s="46"/>
      <c r="G21" s="46"/>
      <c r="H21" s="46"/>
      <c r="I21" s="47"/>
      <c r="J21" s="101">
        <v>70</v>
      </c>
      <c r="K21" s="103">
        <v>70</v>
      </c>
      <c r="L21" s="66">
        <v>87</v>
      </c>
      <c r="M21" s="95">
        <v>71.666666666666671</v>
      </c>
      <c r="N21" s="68">
        <v>70</v>
      </c>
      <c r="O21" s="28">
        <v>0</v>
      </c>
      <c r="P21" s="28">
        <v>0</v>
      </c>
      <c r="Q21" s="14">
        <f t="shared" si="0"/>
        <v>52.666666666666671</v>
      </c>
    </row>
    <row r="22" spans="2:17" ht="16">
      <c r="B22" s="18">
        <f t="shared" si="1"/>
        <v>14</v>
      </c>
      <c r="C22" s="35" t="s">
        <v>220</v>
      </c>
      <c r="D22" s="61" t="s">
        <v>208</v>
      </c>
      <c r="E22" s="46"/>
      <c r="F22" s="46"/>
      <c r="G22" s="46"/>
      <c r="H22" s="46"/>
      <c r="I22" s="47"/>
      <c r="J22" s="101">
        <v>100</v>
      </c>
      <c r="K22" s="66">
        <v>97</v>
      </c>
      <c r="L22" s="66">
        <v>95</v>
      </c>
      <c r="M22" s="95">
        <v>100</v>
      </c>
      <c r="N22" s="68">
        <v>70</v>
      </c>
      <c r="O22" s="28">
        <v>0</v>
      </c>
      <c r="P22" s="28">
        <v>0</v>
      </c>
      <c r="Q22" s="14">
        <f t="shared" si="0"/>
        <v>66</v>
      </c>
    </row>
    <row r="23" spans="2:17" ht="16">
      <c r="B23" s="18">
        <f t="shared" si="1"/>
        <v>15</v>
      </c>
      <c r="C23" s="36" t="s">
        <v>227</v>
      </c>
      <c r="D23" s="55" t="s">
        <v>209</v>
      </c>
      <c r="E23" s="46"/>
      <c r="F23" s="46"/>
      <c r="G23" s="46"/>
      <c r="H23" s="46"/>
      <c r="I23" s="47"/>
      <c r="J23" s="67">
        <v>0</v>
      </c>
      <c r="K23" s="65">
        <v>0</v>
      </c>
      <c r="L23" s="65">
        <v>0</v>
      </c>
      <c r="M23" s="95">
        <v>70</v>
      </c>
      <c r="N23" s="68">
        <v>81</v>
      </c>
      <c r="O23" s="28">
        <v>0</v>
      </c>
      <c r="P23" s="28">
        <v>0</v>
      </c>
      <c r="Q23" s="14">
        <f t="shared" si="0"/>
        <v>21.571428571428573</v>
      </c>
    </row>
    <row r="24" spans="2:17" ht="16">
      <c r="B24" s="18">
        <f t="shared" si="1"/>
        <v>16</v>
      </c>
      <c r="C24" s="36" t="s">
        <v>222</v>
      </c>
      <c r="D24" s="55" t="s">
        <v>242</v>
      </c>
      <c r="E24" s="46"/>
      <c r="F24" s="46"/>
      <c r="G24" s="46"/>
      <c r="H24" s="46"/>
      <c r="I24" s="47"/>
      <c r="J24" s="101">
        <v>90</v>
      </c>
      <c r="K24" s="65">
        <v>0</v>
      </c>
      <c r="L24" s="65">
        <v>0</v>
      </c>
      <c r="M24" s="95">
        <v>100</v>
      </c>
      <c r="N24" s="68">
        <v>70</v>
      </c>
      <c r="O24" s="28">
        <v>0</v>
      </c>
      <c r="P24" s="28">
        <v>0</v>
      </c>
      <c r="Q24" s="14">
        <f t="shared" si="0"/>
        <v>37.142857142857146</v>
      </c>
    </row>
    <row r="25" spans="2:17" ht="16">
      <c r="B25" s="18">
        <f t="shared" si="1"/>
        <v>17</v>
      </c>
      <c r="C25" s="36" t="s">
        <v>236</v>
      </c>
      <c r="D25" s="57" t="s">
        <v>210</v>
      </c>
      <c r="E25" s="46"/>
      <c r="F25" s="46"/>
      <c r="G25" s="46"/>
      <c r="H25" s="46"/>
      <c r="I25" s="47"/>
      <c r="J25" s="101">
        <v>98.333333333333329</v>
      </c>
      <c r="K25" s="66">
        <v>98</v>
      </c>
      <c r="L25" s="66">
        <v>93</v>
      </c>
      <c r="M25" s="95">
        <v>80</v>
      </c>
      <c r="N25" s="68">
        <v>91</v>
      </c>
      <c r="O25" s="28">
        <v>0</v>
      </c>
      <c r="P25" s="28">
        <v>0</v>
      </c>
      <c r="Q25" s="14">
        <f t="shared" si="0"/>
        <v>65.761904761904759</v>
      </c>
    </row>
    <row r="26" spans="2:17" ht="16">
      <c r="B26" s="18">
        <f t="shared" si="1"/>
        <v>18</v>
      </c>
      <c r="C26" s="36" t="s">
        <v>231</v>
      </c>
      <c r="D26" s="57" t="s">
        <v>211</v>
      </c>
      <c r="E26" s="46"/>
      <c r="F26" s="46"/>
      <c r="G26" s="46"/>
      <c r="H26" s="46"/>
      <c r="I26" s="47"/>
      <c r="J26" s="101">
        <v>96.666666666666671</v>
      </c>
      <c r="K26" s="66">
        <v>98</v>
      </c>
      <c r="L26" s="66">
        <v>93</v>
      </c>
      <c r="M26" s="95">
        <v>99</v>
      </c>
      <c r="N26" s="68">
        <v>91</v>
      </c>
      <c r="O26" s="28">
        <v>0</v>
      </c>
      <c r="P26" s="28">
        <v>0</v>
      </c>
      <c r="Q26" s="14">
        <f t="shared" si="0"/>
        <v>68.238095238095241</v>
      </c>
    </row>
    <row r="27" spans="2:17" ht="16">
      <c r="B27" s="18">
        <f t="shared" si="1"/>
        <v>19</v>
      </c>
      <c r="C27" s="36" t="s">
        <v>221</v>
      </c>
      <c r="D27" s="41" t="s">
        <v>212</v>
      </c>
      <c r="E27" s="46"/>
      <c r="F27" s="46"/>
      <c r="G27" s="46"/>
      <c r="H27" s="46"/>
      <c r="I27" s="47"/>
      <c r="J27" s="101">
        <v>100</v>
      </c>
      <c r="K27" s="65">
        <v>0</v>
      </c>
      <c r="L27" s="65">
        <v>0</v>
      </c>
      <c r="M27" s="95">
        <v>100</v>
      </c>
      <c r="N27" s="68">
        <v>77</v>
      </c>
      <c r="O27" s="28">
        <v>0</v>
      </c>
      <c r="P27" s="28">
        <v>0</v>
      </c>
      <c r="Q27" s="14">
        <f t="shared" si="0"/>
        <v>39.571428571428569</v>
      </c>
    </row>
    <row r="28" spans="2:17" ht="16">
      <c r="B28" s="18">
        <f t="shared" si="1"/>
        <v>20</v>
      </c>
      <c r="C28" s="36" t="s">
        <v>230</v>
      </c>
      <c r="D28" s="57" t="s">
        <v>213</v>
      </c>
      <c r="E28" s="46"/>
      <c r="F28" s="46"/>
      <c r="G28" s="46"/>
      <c r="H28" s="46"/>
      <c r="I28" s="47"/>
      <c r="J28" s="101">
        <v>70</v>
      </c>
      <c r="K28" s="66">
        <v>70</v>
      </c>
      <c r="L28" s="66">
        <v>80</v>
      </c>
      <c r="M28" s="95">
        <v>70</v>
      </c>
      <c r="N28" s="68">
        <v>81</v>
      </c>
      <c r="O28" s="28">
        <v>0</v>
      </c>
      <c r="P28" s="28">
        <v>0</v>
      </c>
      <c r="Q28" s="14">
        <f t="shared" si="0"/>
        <v>53</v>
      </c>
    </row>
    <row r="29" spans="2:17" ht="16">
      <c r="B29" s="18">
        <f t="shared" si="1"/>
        <v>21</v>
      </c>
      <c r="C29" s="60" t="s">
        <v>234</v>
      </c>
      <c r="D29" s="57" t="s">
        <v>243</v>
      </c>
      <c r="E29" s="46"/>
      <c r="F29" s="46"/>
      <c r="G29" s="46"/>
      <c r="H29" s="46"/>
      <c r="I29" s="47"/>
      <c r="J29" s="67">
        <v>0</v>
      </c>
      <c r="K29" s="65">
        <v>0</v>
      </c>
      <c r="L29" s="65">
        <v>0</v>
      </c>
      <c r="M29" s="95">
        <v>73.333333333333329</v>
      </c>
      <c r="N29" s="68">
        <v>81</v>
      </c>
      <c r="O29" s="28">
        <v>0</v>
      </c>
      <c r="P29" s="28">
        <v>0</v>
      </c>
      <c r="Q29" s="14">
        <f t="shared" si="0"/>
        <v>22.047619047619044</v>
      </c>
    </row>
    <row r="30" spans="2:17" ht="16">
      <c r="B30" s="18">
        <f t="shared" si="1"/>
        <v>22</v>
      </c>
      <c r="C30" s="35" t="s">
        <v>223</v>
      </c>
      <c r="D30" s="57" t="s">
        <v>214</v>
      </c>
      <c r="E30" s="46"/>
      <c r="F30" s="46"/>
      <c r="G30" s="46"/>
      <c r="H30" s="46"/>
      <c r="I30" s="47"/>
      <c r="J30" s="101">
        <v>70</v>
      </c>
      <c r="K30" s="66">
        <v>96</v>
      </c>
      <c r="L30" s="66">
        <v>80</v>
      </c>
      <c r="M30" s="95">
        <v>85</v>
      </c>
      <c r="N30" s="68">
        <v>70</v>
      </c>
      <c r="O30" s="28">
        <v>0</v>
      </c>
      <c r="P30" s="28">
        <v>0</v>
      </c>
      <c r="Q30" s="14">
        <f t="shared" si="0"/>
        <v>57.285714285714285</v>
      </c>
    </row>
    <row r="31" spans="2:17">
      <c r="B31" s="18">
        <f t="shared" si="1"/>
        <v>23</v>
      </c>
      <c r="C31" s="30"/>
      <c r="D31" s="74"/>
      <c r="E31" s="74"/>
      <c r="F31" s="74"/>
      <c r="G31" s="74"/>
      <c r="H31" s="74"/>
      <c r="I31" s="74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4"/>
      <c r="E32" s="74"/>
      <c r="F32" s="74"/>
      <c r="G32" s="74"/>
      <c r="H32" s="74"/>
      <c r="I32" s="74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4"/>
      <c r="E33" s="74"/>
      <c r="F33" s="74"/>
      <c r="G33" s="74"/>
      <c r="H33" s="74"/>
      <c r="I33" s="74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4"/>
      <c r="E34" s="74"/>
      <c r="F34" s="74"/>
      <c r="G34" s="74"/>
      <c r="H34" s="74"/>
      <c r="I34" s="74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4"/>
      <c r="E35" s="74"/>
      <c r="F35" s="74"/>
      <c r="G35" s="74"/>
      <c r="H35" s="74"/>
      <c r="I35" s="74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4"/>
      <c r="E36" s="74"/>
      <c r="F36" s="74"/>
      <c r="G36" s="74"/>
      <c r="H36" s="74"/>
      <c r="I36" s="74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4"/>
      <c r="E37" s="74"/>
      <c r="F37" s="74"/>
      <c r="G37" s="74"/>
      <c r="H37" s="74"/>
      <c r="I37" s="74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4"/>
      <c r="E38" s="74"/>
      <c r="F38" s="74"/>
      <c r="G38" s="74"/>
      <c r="H38" s="74"/>
      <c r="I38" s="74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4"/>
      <c r="E39" s="74"/>
      <c r="F39" s="74"/>
      <c r="G39" s="74"/>
      <c r="H39" s="74"/>
      <c r="I39" s="74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4"/>
      <c r="E40" s="74"/>
      <c r="F40" s="74"/>
      <c r="G40" s="74"/>
      <c r="H40" s="74"/>
      <c r="I40" s="74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4"/>
      <c r="E41" s="74"/>
      <c r="F41" s="74"/>
      <c r="G41" s="74"/>
      <c r="H41" s="74"/>
      <c r="I41" s="74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4"/>
      <c r="E42" s="74"/>
      <c r="F42" s="74"/>
      <c r="G42" s="74"/>
      <c r="H42" s="74"/>
      <c r="I42" s="74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4"/>
      <c r="E43" s="74"/>
      <c r="F43" s="74"/>
      <c r="G43" s="74"/>
      <c r="H43" s="74"/>
      <c r="I43" s="74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4"/>
      <c r="E44" s="74"/>
      <c r="F44" s="74"/>
      <c r="G44" s="74"/>
      <c r="H44" s="74"/>
      <c r="I44" s="74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4"/>
      <c r="E45" s="74"/>
      <c r="F45" s="74"/>
      <c r="G45" s="74"/>
      <c r="H45" s="74"/>
      <c r="I45" s="74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4"/>
      <c r="E46" s="74"/>
      <c r="F46" s="74"/>
      <c r="G46" s="74"/>
      <c r="H46" s="74"/>
      <c r="I46" s="74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4"/>
      <c r="E47" s="74"/>
      <c r="F47" s="74"/>
      <c r="G47" s="74"/>
      <c r="H47" s="74"/>
      <c r="I47" s="74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4"/>
      <c r="E48" s="74"/>
      <c r="F48" s="74"/>
      <c r="G48" s="74"/>
      <c r="H48" s="74"/>
      <c r="I48" s="74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4"/>
      <c r="E49" s="74"/>
      <c r="F49" s="74"/>
      <c r="G49" s="74"/>
      <c r="H49" s="74"/>
      <c r="I49" s="74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4"/>
      <c r="E50" s="74"/>
      <c r="F50" s="74"/>
      <c r="G50" s="74"/>
      <c r="H50" s="74"/>
      <c r="I50" s="74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4"/>
      <c r="E51" s="74"/>
      <c r="F51" s="74"/>
      <c r="G51" s="74"/>
      <c r="H51" s="74"/>
      <c r="I51" s="74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4"/>
      <c r="E52" s="74"/>
      <c r="F52" s="74"/>
      <c r="G52" s="74"/>
      <c r="H52" s="74"/>
      <c r="I52" s="74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5"/>
      <c r="E53" s="76"/>
      <c r="F53" s="76"/>
      <c r="G53" s="76"/>
      <c r="H53" s="76"/>
      <c r="I53" s="77"/>
      <c r="J53" s="3"/>
      <c r="K53" s="3"/>
      <c r="L53" s="3"/>
      <c r="M53" s="3"/>
      <c r="N53" s="3"/>
      <c r="O53" s="3"/>
      <c r="P53" s="3"/>
      <c r="Q53" s="14"/>
    </row>
    <row r="54" spans="2:17">
      <c r="C54" s="73"/>
      <c r="D54" s="73"/>
      <c r="E54" s="17"/>
      <c r="H54" s="86" t="s">
        <v>19</v>
      </c>
      <c r="I54" s="86"/>
      <c r="J54" s="23">
        <f>COUNTIF(J9:J53,"&gt;=70")</f>
        <v>16</v>
      </c>
      <c r="K54" s="23">
        <f t="shared" ref="K54:P54" si="2">COUNTIF(K9:K53,"&gt;=70")</f>
        <v>16</v>
      </c>
      <c r="L54" s="23">
        <f t="shared" si="2"/>
        <v>17</v>
      </c>
      <c r="M54" s="23">
        <f t="shared" si="2"/>
        <v>22</v>
      </c>
      <c r="N54" s="23">
        <f t="shared" si="2"/>
        <v>22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73"/>
      <c r="D55" s="73"/>
      <c r="E55" s="21"/>
      <c r="H55" s="87" t="s">
        <v>20</v>
      </c>
      <c r="I55" s="87"/>
      <c r="J55" s="24">
        <v>6</v>
      </c>
      <c r="K55" s="32">
        <v>6</v>
      </c>
      <c r="L55" s="32">
        <v>5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22</v>
      </c>
    </row>
    <row r="56" spans="2:17">
      <c r="C56" s="73"/>
      <c r="D56" s="73"/>
      <c r="E56" s="73"/>
      <c r="H56" s="87" t="s">
        <v>21</v>
      </c>
      <c r="I56" s="87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5">COUNT(Q9:Q53)</f>
        <v>22</v>
      </c>
    </row>
    <row r="57" spans="2:17">
      <c r="C57" s="73"/>
      <c r="D57" s="73"/>
      <c r="E57" s="17"/>
      <c r="F57" s="12"/>
      <c r="H57" s="88" t="s">
        <v>16</v>
      </c>
      <c r="I57" s="88"/>
      <c r="J57" s="25">
        <f>J54/J56</f>
        <v>0.72727272727272729</v>
      </c>
      <c r="K57" s="26">
        <f t="shared" ref="K57:Q57" si="6">K54/K56</f>
        <v>0.72727272727272729</v>
      </c>
      <c r="L57" s="26">
        <f t="shared" si="6"/>
        <v>0.77272727272727271</v>
      </c>
      <c r="M57" s="26">
        <f t="shared" si="6"/>
        <v>1</v>
      </c>
      <c r="N57" s="26">
        <f t="shared" si="6"/>
        <v>1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73"/>
      <c r="D58" s="73"/>
      <c r="E58" s="17"/>
      <c r="F58" s="12"/>
      <c r="H58" s="88" t="s">
        <v>17</v>
      </c>
      <c r="I58" s="88"/>
      <c r="J58" s="25">
        <f>J55/J56</f>
        <v>0.27272727272727271</v>
      </c>
      <c r="K58" s="25">
        <f t="shared" ref="K58:Q58" si="7">K55/K56</f>
        <v>0.27272727272727271</v>
      </c>
      <c r="L58" s="26">
        <f t="shared" si="7"/>
        <v>0.22727272727272727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73"/>
      <c r="D59" s="73"/>
      <c r="E59" s="21"/>
      <c r="F59" s="12"/>
    </row>
    <row r="60" spans="2:17">
      <c r="C60" s="17"/>
      <c r="D60" s="17"/>
      <c r="E60" s="21"/>
      <c r="F60" s="12"/>
    </row>
    <row r="61" spans="2:17">
      <c r="J61" s="89"/>
      <c r="K61" s="89"/>
      <c r="L61" s="89"/>
      <c r="M61" s="89"/>
      <c r="N61" s="89"/>
      <c r="O61" s="89"/>
      <c r="P61" s="89"/>
    </row>
    <row r="62" spans="2:17">
      <c r="J62" s="82" t="s">
        <v>18</v>
      </c>
      <c r="K62" s="82"/>
      <c r="L62" s="82"/>
      <c r="M62" s="82"/>
      <c r="N62" s="82"/>
      <c r="O62" s="82"/>
      <c r="P62" s="82"/>
    </row>
  </sheetData>
  <mergeCells count="45">
    <mergeCell ref="D6:G6"/>
    <mergeCell ref="I6:J6"/>
    <mergeCell ref="K6:P6"/>
    <mergeCell ref="D8:I8"/>
    <mergeCell ref="D31:I31"/>
    <mergeCell ref="B2:P2"/>
    <mergeCell ref="C3:P3"/>
    <mergeCell ref="D4:G4"/>
    <mergeCell ref="J4:K4"/>
    <mergeCell ref="N4:O4"/>
    <mergeCell ref="D37:I37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2023-11-30T05:17:57Z</dcterms:modified>
</cp:coreProperties>
</file>