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TSSAT\agosto-diciembre 2023\"/>
    </mc:Choice>
  </mc:AlternateContent>
  <bookViews>
    <workbookView xWindow="-108" yWindow="-108" windowWidth="23256" windowHeight="12576" activeTab="2"/>
  </bookViews>
  <sheets>
    <sheet name="FUNDAMENTOS DE FÍSICA" sheetId="1" r:id="rId1"/>
    <sheet name="GESTIÓN ESTRATÉGICA" sheetId="3" r:id="rId2"/>
    <sheet name="DESARROLLO DE LA COMPETITIVIDAD" sheetId="4" r:id="rId3"/>
    <sheet name="MATERIA 5" sheetId="6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9" i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O57" i="4" s="1"/>
  <c r="N54" i="4"/>
  <c r="M54" i="4"/>
  <c r="M57" i="4" s="1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7" i="4" l="1"/>
  <c r="O57" i="3"/>
  <c r="N57" i="4"/>
  <c r="N58" i="4"/>
  <c r="M58" i="4"/>
  <c r="P58" i="3"/>
  <c r="N57" i="3"/>
  <c r="P57" i="3"/>
  <c r="N58" i="3"/>
  <c r="K57" i="3"/>
  <c r="K58" i="3"/>
  <c r="J58" i="3"/>
  <c r="O58" i="4"/>
  <c r="L58" i="3"/>
  <c r="Q56" i="3"/>
  <c r="L57" i="3"/>
  <c r="M58" i="3"/>
  <c r="K58" i="4"/>
  <c r="M57" i="3"/>
  <c r="J57" i="4"/>
  <c r="O58" i="3"/>
  <c r="K57" i="4"/>
  <c r="L58" i="4"/>
  <c r="Q56" i="4"/>
  <c r="Q56" i="6"/>
  <c r="M58" i="6"/>
  <c r="O58" i="6"/>
  <c r="Q54" i="6"/>
  <c r="Q57" i="6" s="1"/>
  <c r="Q55" i="6"/>
  <c r="Q58" i="6" s="1"/>
  <c r="J58" i="4"/>
  <c r="Q54" i="4"/>
  <c r="Q57" i="4" s="1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3"/>
  <c r="Q58" i="3"/>
  <c r="Q49" i="1"/>
  <c r="Q50" i="1"/>
  <c r="Q51" i="1"/>
  <c r="Q52" i="1"/>
  <c r="Q37" i="1" l="1"/>
  <c r="Q38" i="1"/>
  <c r="Q39" i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<sst xmlns="http://schemas.openxmlformats.org/spreadsheetml/2006/main" count="234" uniqueCount="157">
  <si>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</si>
  <si>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</si>
  <si>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</si>
  <si>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</si>
  <si>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</si>
  <si>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</si>
  <si>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</si>
  <si>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</si>
  <si>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</si>
  <si>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</si>
  <si>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</si>
  <si>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</si>
  <si>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</si>
  <si>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</si>
  <si>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</si>
  <si>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</si>
  <si>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</si>
  <si>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</si>
  <si>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</si>
  <si>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</si>
  <si>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</si>
  <si>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</si>
  <si>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</si>
  <si>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</si>
  <si>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Ageo  Guevara Lora</t>
  </si>
  <si>
    <t>Antele Fonseca Yeimi Lissette</t>
  </si>
  <si>
    <t>Antemate Mixtega Zulema Denisse</t>
  </si>
  <si>
    <t>Belli Baxin María Isabel</t>
  </si>
  <si>
    <t>Bustamante Cancino Estefanía de Jesús</t>
  </si>
  <si>
    <t>Cagal Pucheta Eyra del Carmen</t>
  </si>
  <si>
    <t>Campechano Coto Heridany</t>
  </si>
  <si>
    <t>Casarez Alarcón Heini Drosher</t>
  </si>
  <si>
    <t>Chapol Uscanga  Sthepany Monserrath</t>
  </si>
  <si>
    <t>Cisneros Dominguez Francisco</t>
  </si>
  <si>
    <t>Fragoso Cobaxin Jokebed</t>
  </si>
  <si>
    <t>Frías Lucho Karla Isabel</t>
  </si>
  <si>
    <t>Gracia Martínez Francisco Javier</t>
  </si>
  <si>
    <t>Hernández Tenorio Bryan Ramsés</t>
  </si>
  <si>
    <t>López Escribano Ivett Obdulia</t>
  </si>
  <si>
    <t>Lucho Coto Diana Denisse</t>
  </si>
  <si>
    <t>Luna Lugo Yoselin</t>
  </si>
  <si>
    <t>Martínez Chagala Flor del Carmen</t>
  </si>
  <si>
    <t>Martinez Xala Paulina</t>
  </si>
  <si>
    <t>Mendez Tellez Evelyn Yozuli</t>
  </si>
  <si>
    <t>Moto Hernández Trinidad del Carmen</t>
  </si>
  <si>
    <t>Oropeza Miguel Pamela</t>
  </si>
  <si>
    <t>Osorio Carvajal Amelia Lucely</t>
  </si>
  <si>
    <t>Osorio Ortiz David</t>
  </si>
  <si>
    <t>Pretelín Romero Tania</t>
  </si>
  <si>
    <t>Razo Caixba Odaliz del Carmen</t>
  </si>
  <si>
    <t>Sanchez Palafox Emir</t>
  </si>
  <si>
    <t>Sixtega Santos Kevin</t>
  </si>
  <si>
    <t>Solís Salazar Miguel Angel</t>
  </si>
  <si>
    <t>Villa Chagala Ingrid Joselin</t>
  </si>
  <si>
    <t>Xala Andrade Heidi</t>
  </si>
  <si>
    <t>Ageo Guevara Lora</t>
  </si>
  <si>
    <t>Gomez Carrasco Zahira Janeth</t>
  </si>
  <si>
    <t>Luna Lugo Jonatan de Jesús</t>
  </si>
  <si>
    <t>Ortega Sánchez Paul de Jesús</t>
  </si>
  <si>
    <t>Vergara Montalvo Fatima Monserrat</t>
  </si>
  <si>
    <t>Valentín Avila Carlos Ronaldo</t>
  </si>
  <si>
    <t>201U0184</t>
  </si>
  <si>
    <t>201U0185</t>
  </si>
  <si>
    <t>201U0186</t>
  </si>
  <si>
    <t>201U0187</t>
  </si>
  <si>
    <t>201U0188</t>
  </si>
  <si>
    <t>201U0189</t>
  </si>
  <si>
    <t>201U0191</t>
  </si>
  <si>
    <t>201U0193</t>
  </si>
  <si>
    <t>201U0196</t>
  </si>
  <si>
    <t>201U0198</t>
  </si>
  <si>
    <t>201U0200</t>
  </si>
  <si>
    <t>201U0201</t>
  </si>
  <si>
    <t>201U0202</t>
  </si>
  <si>
    <t>201U0205</t>
  </si>
  <si>
    <t>201U0206</t>
  </si>
  <si>
    <t>201U0207</t>
  </si>
  <si>
    <t>201U0209</t>
  </si>
  <si>
    <t>201U0210</t>
  </si>
  <si>
    <t>201U0211</t>
  </si>
  <si>
    <t>201U0212</t>
  </si>
  <si>
    <t>201U0214</t>
  </si>
  <si>
    <t>201U0215</t>
  </si>
  <si>
    <t>201U0216</t>
  </si>
  <si>
    <t>201U0217</t>
  </si>
  <si>
    <t>201U0218</t>
  </si>
  <si>
    <t>201U0412</t>
  </si>
  <si>
    <t>201U0445</t>
  </si>
  <si>
    <t>201U0329</t>
  </si>
  <si>
    <t>201U0483</t>
  </si>
  <si>
    <t>201U0334</t>
  </si>
  <si>
    <t>201U0346</t>
  </si>
  <si>
    <t>201U0417</t>
  </si>
  <si>
    <t>201U0360</t>
  </si>
  <si>
    <t>201U0361</t>
  </si>
  <si>
    <t>201U0220</t>
  </si>
  <si>
    <t>Gestión Estratégica</t>
  </si>
  <si>
    <t>707A</t>
  </si>
  <si>
    <t>Septiembre 2023-Enero 2024</t>
  </si>
  <si>
    <t>107C</t>
  </si>
  <si>
    <t>231U0266</t>
  </si>
  <si>
    <t>231U0268</t>
  </si>
  <si>
    <t>231U0271</t>
  </si>
  <si>
    <t>231U0272</t>
  </si>
  <si>
    <t>231U0276</t>
  </si>
  <si>
    <t>231U0279</t>
  </si>
  <si>
    <t>231U0288</t>
  </si>
  <si>
    <t>231U0290</t>
  </si>
  <si>
    <t>231U0292</t>
  </si>
  <si>
    <t>Fundamentos de Física</t>
  </si>
  <si>
    <t>Ambros Abrajan Gema Vanessa</t>
  </si>
  <si>
    <t>Arres Dominguez Maria Fernanda</t>
  </si>
  <si>
    <t>Baxin Victorio Iris Dennis</t>
  </si>
  <si>
    <t>Bravo López Dibanhi Alejandra</t>
  </si>
  <si>
    <t>Catemaxca Aparicio Lesly</t>
  </si>
  <si>
    <t>Chontal Tepach Yahir Enrique</t>
  </si>
  <si>
    <t>Delgado Seba Belem Patricia</t>
  </si>
  <si>
    <t>Fiscal Marcial Amayrani Polette</t>
  </si>
  <si>
    <t>García Candelario Dulce Mariant</t>
  </si>
  <si>
    <t>HernándezAnota Selene Yamileth</t>
  </si>
  <si>
    <t>Hernández Flores Ximena Naomi</t>
  </si>
  <si>
    <t>Herrera Ataxca Camila</t>
  </si>
  <si>
    <t>Jauregui Chontal América Yesenia</t>
  </si>
  <si>
    <t>Lucho Xolo Erik Jhovani</t>
  </si>
  <si>
    <t>Mantilla Minquis Radamex</t>
  </si>
  <si>
    <t>Martinez ZuñigaAzucena Jolie</t>
  </si>
  <si>
    <t>Martínez Domínguez Ingrid Monserrat</t>
  </si>
  <si>
    <t>Martínez Pascual Kristen Rubí</t>
  </si>
  <si>
    <t>Mijangos Vazquez Leonardo</t>
  </si>
  <si>
    <t>Osorio Herrera Evelyn</t>
  </si>
  <si>
    <t>Paxtian Artigas Amariel</t>
  </si>
  <si>
    <t>Quino Paxtian Andrés Manuel</t>
  </si>
  <si>
    <t>Salinas Carrera Ismael Arnulfo</t>
  </si>
  <si>
    <t>Toto Chapol Carmen Sarai</t>
  </si>
  <si>
    <t>Velasco Antele Edgar Emanuel</t>
  </si>
  <si>
    <t>Moreno Zetina Karla Paola</t>
  </si>
  <si>
    <t>Castillo Montalvo Fernanda</t>
  </si>
  <si>
    <t>Desarrollo de la Competitividad Organización</t>
  </si>
  <si>
    <t>907A</t>
  </si>
  <si>
    <t>191U0347</t>
  </si>
  <si>
    <t>Lira Lucho Otniel</t>
  </si>
  <si>
    <t>231U0548</t>
  </si>
  <si>
    <t>231U0293</t>
  </si>
  <si>
    <t>231U0294</t>
  </si>
  <si>
    <t>231U0295</t>
  </si>
  <si>
    <t>231U0296</t>
  </si>
  <si>
    <t>231U0300</t>
  </si>
  <si>
    <t>231U0303</t>
  </si>
  <si>
    <t>231U0657</t>
  </si>
  <si>
    <t>231U0304</t>
  </si>
  <si>
    <t>231U0305</t>
  </si>
  <si>
    <t>231U0309</t>
  </si>
  <si>
    <t>231U0560</t>
  </si>
  <si>
    <t>231U0312</t>
  </si>
  <si>
    <t>231U0314</t>
  </si>
  <si>
    <t>231U0319</t>
  </si>
  <si>
    <t>231U0620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</si>
</sst>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7" zoomScale="107" zoomScaleNormal="107" workbookViewId="0">
      <selection activeCell="U17" sqref="U1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 x14ac:dyDescent="0.3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3">
      <c r="C4" t="s">
        <v>0</v>
      </c>
      <c r="D4" s="43" t="s">
        <v>109</v>
      </c>
      <c r="E4" s="43"/>
      <c r="F4" s="43"/>
      <c r="G4" s="43"/>
      <c r="I4" t="s">
        <v>1</v>
      </c>
      <c r="J4" s="45" t="s">
        <v>99</v>
      </c>
      <c r="K4" s="45"/>
      <c r="M4" t="s">
        <v>2</v>
      </c>
      <c r="N4" s="44">
        <v>45233</v>
      </c>
      <c r="O4" s="4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45" t="s">
        <v>98</v>
      </c>
      <c r="E6" s="45"/>
      <c r="F6" s="45"/>
      <c r="G6" s="45"/>
      <c r="I6" s="36" t="s">
        <v>22</v>
      </c>
      <c r="J6" s="36"/>
      <c r="K6" s="37" t="s">
        <v>24</v>
      </c>
      <c r="L6" s="37"/>
      <c r="M6" s="37"/>
      <c r="N6" s="37"/>
      <c r="O6" s="37"/>
      <c r="P6" s="3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100</v>
      </c>
      <c r="D9" s="29" t="s">
        <v>110</v>
      </c>
      <c r="E9" s="30"/>
      <c r="F9" s="30"/>
      <c r="G9" s="30"/>
      <c r="H9" s="30"/>
      <c r="I9" s="31"/>
      <c r="J9" s="4">
        <v>100</v>
      </c>
      <c r="K9" s="19">
        <v>100</v>
      </c>
      <c r="L9" s="19">
        <v>100</v>
      </c>
      <c r="M9" s="19">
        <v>100</v>
      </c>
      <c r="N9" s="4">
        <v>0</v>
      </c>
      <c r="O9" s="4">
        <v>0</v>
      </c>
      <c r="P9" s="4">
        <v>0</v>
      </c>
      <c r="Q9" s="10">
        <f>SUM(J9:M9)/4</f>
        <v>100</v>
      </c>
    </row>
    <row r="10" spans="2:18" x14ac:dyDescent="0.3">
      <c r="B10" s="6">
        <f>B9+1</f>
        <v>2</v>
      </c>
      <c r="C10" s="20" t="s">
        <v>101</v>
      </c>
      <c r="D10" s="47" t="s">
        <v>111</v>
      </c>
      <c r="E10" s="48"/>
      <c r="F10" s="48"/>
      <c r="G10" s="48"/>
      <c r="H10" s="48"/>
      <c r="I10" s="49"/>
      <c r="J10" s="4">
        <v>100</v>
      </c>
      <c r="K10" s="24">
        <v>100</v>
      </c>
      <c r="L10" s="19">
        <v>98</v>
      </c>
      <c r="M10" s="19">
        <v>98</v>
      </c>
      <c r="N10" s="4">
        <v>0</v>
      </c>
      <c r="O10" s="4">
        <v>0</v>
      </c>
      <c r="P10" s="4">
        <v>0</v>
      </c>
      <c r="Q10" s="10">
        <f t="shared" ref="Q10:Q35" si="0">SUM(J10:M10)/4</f>
        <v>99</v>
      </c>
    </row>
    <row r="11" spans="2:18" x14ac:dyDescent="0.3">
      <c r="B11" s="6">
        <f t="shared" ref="B11:B53" si="1">B10+1</f>
        <v>3</v>
      </c>
      <c r="C11" s="20" t="s">
        <v>102</v>
      </c>
      <c r="D11" s="29" t="s">
        <v>112</v>
      </c>
      <c r="E11" s="30"/>
      <c r="F11" s="30"/>
      <c r="G11" s="30"/>
      <c r="H11" s="30"/>
      <c r="I11" s="31"/>
      <c r="J11" s="4">
        <v>100</v>
      </c>
      <c r="K11" s="24">
        <v>100</v>
      </c>
      <c r="L11" s="19">
        <v>88</v>
      </c>
      <c r="M11" s="19">
        <v>88</v>
      </c>
      <c r="N11" s="4">
        <v>0</v>
      </c>
      <c r="O11" s="4">
        <v>0</v>
      </c>
      <c r="P11" s="4">
        <v>0</v>
      </c>
      <c r="Q11" s="10">
        <f t="shared" si="0"/>
        <v>94</v>
      </c>
    </row>
    <row r="12" spans="2:18" x14ac:dyDescent="0.3">
      <c r="B12" s="6">
        <f t="shared" si="1"/>
        <v>4</v>
      </c>
      <c r="C12" s="20" t="s">
        <v>103</v>
      </c>
      <c r="D12" s="29" t="s">
        <v>113</v>
      </c>
      <c r="E12" s="30"/>
      <c r="F12" s="30"/>
      <c r="G12" s="30"/>
      <c r="H12" s="30"/>
      <c r="I12" s="31"/>
      <c r="J12" s="4">
        <v>100</v>
      </c>
      <c r="K12" s="24">
        <v>100</v>
      </c>
      <c r="L12" s="19">
        <v>93</v>
      </c>
      <c r="M12" s="19">
        <v>98</v>
      </c>
      <c r="N12" s="4">
        <v>0</v>
      </c>
      <c r="O12" s="4">
        <v>0</v>
      </c>
      <c r="P12" s="4">
        <v>0</v>
      </c>
      <c r="Q12" s="10">
        <f t="shared" si="0"/>
        <v>97.75</v>
      </c>
    </row>
    <row r="13" spans="2:18" x14ac:dyDescent="0.3">
      <c r="B13" s="6">
        <f t="shared" si="1"/>
        <v>5</v>
      </c>
      <c r="C13" s="20" t="s">
        <v>104</v>
      </c>
      <c r="D13" s="29" t="s">
        <v>114</v>
      </c>
      <c r="E13" s="30"/>
      <c r="F13" s="30"/>
      <c r="G13" s="30"/>
      <c r="H13" s="30"/>
      <c r="I13" s="31"/>
      <c r="J13" s="4">
        <v>100</v>
      </c>
      <c r="K13" s="24">
        <v>100</v>
      </c>
      <c r="L13" s="19">
        <v>93</v>
      </c>
      <c r="M13" s="19">
        <v>93</v>
      </c>
      <c r="N13" s="4">
        <v>0</v>
      </c>
      <c r="O13" s="4">
        <v>0</v>
      </c>
      <c r="P13" s="4">
        <v>0</v>
      </c>
      <c r="Q13" s="10">
        <f t="shared" si="0"/>
        <v>96.5</v>
      </c>
    </row>
    <row r="14" spans="2:18" s="28" customFormat="1" x14ac:dyDescent="0.3">
      <c r="B14" s="26">
        <f t="shared" si="1"/>
        <v>6</v>
      </c>
      <c r="C14" s="26" t="s">
        <v>105</v>
      </c>
      <c r="D14" s="50" t="s">
        <v>136</v>
      </c>
      <c r="E14" s="51"/>
      <c r="F14" s="51"/>
      <c r="G14" s="51"/>
      <c r="H14" s="51"/>
      <c r="I14" s="52"/>
      <c r="J14" s="27">
        <v>100</v>
      </c>
      <c r="K14" s="27">
        <v>100</v>
      </c>
      <c r="L14" s="27">
        <v>95</v>
      </c>
      <c r="M14" s="27">
        <v>95</v>
      </c>
      <c r="N14" s="27">
        <v>0</v>
      </c>
      <c r="O14" s="27">
        <v>0</v>
      </c>
      <c r="P14" s="27">
        <v>0</v>
      </c>
      <c r="Q14" s="10">
        <f t="shared" si="0"/>
        <v>97.5</v>
      </c>
    </row>
    <row r="15" spans="2:18" x14ac:dyDescent="0.3">
      <c r="B15" s="6">
        <f t="shared" si="1"/>
        <v>7</v>
      </c>
      <c r="C15" s="20" t="s">
        <v>141</v>
      </c>
      <c r="D15" s="29" t="s">
        <v>115</v>
      </c>
      <c r="E15" s="30"/>
      <c r="F15" s="30"/>
      <c r="G15" s="30"/>
      <c r="H15" s="30"/>
      <c r="I15" s="31"/>
      <c r="J15" s="4">
        <v>100</v>
      </c>
      <c r="K15" s="24">
        <v>100</v>
      </c>
      <c r="L15" s="19">
        <v>96</v>
      </c>
      <c r="M15" s="19">
        <v>96</v>
      </c>
      <c r="N15" s="4">
        <v>0</v>
      </c>
      <c r="O15" s="4">
        <v>0</v>
      </c>
      <c r="P15" s="4">
        <v>0</v>
      </c>
      <c r="Q15" s="10">
        <f t="shared" si="0"/>
        <v>98</v>
      </c>
    </row>
    <row r="16" spans="2:18" x14ac:dyDescent="0.3">
      <c r="B16" s="6">
        <f t="shared" si="1"/>
        <v>8</v>
      </c>
      <c r="C16" s="20" t="s">
        <v>106</v>
      </c>
      <c r="D16" s="29" t="s">
        <v>116</v>
      </c>
      <c r="E16" s="30"/>
      <c r="F16" s="30"/>
      <c r="G16" s="30"/>
      <c r="H16" s="30"/>
      <c r="I16" s="31"/>
      <c r="J16" s="4">
        <v>100</v>
      </c>
      <c r="K16" s="24">
        <v>100</v>
      </c>
      <c r="L16" s="19">
        <v>100</v>
      </c>
      <c r="M16" s="19">
        <v>100</v>
      </c>
      <c r="N16" s="4">
        <v>0</v>
      </c>
      <c r="O16" s="4">
        <v>0</v>
      </c>
      <c r="P16" s="4">
        <v>0</v>
      </c>
      <c r="Q16" s="10">
        <f t="shared" si="0"/>
        <v>100</v>
      </c>
    </row>
    <row r="17" spans="2:17" x14ac:dyDescent="0.3">
      <c r="B17" s="6">
        <f t="shared" si="1"/>
        <v>9</v>
      </c>
      <c r="C17" s="20" t="s">
        <v>107</v>
      </c>
      <c r="D17" s="29" t="s">
        <v>117</v>
      </c>
      <c r="E17" s="30"/>
      <c r="F17" s="30"/>
      <c r="G17" s="30"/>
      <c r="H17" s="30"/>
      <c r="I17" s="31"/>
      <c r="J17" s="4">
        <v>100</v>
      </c>
      <c r="K17" s="24">
        <v>100</v>
      </c>
      <c r="L17" s="19">
        <v>100</v>
      </c>
      <c r="M17" s="19">
        <v>100</v>
      </c>
      <c r="N17" s="4">
        <v>0</v>
      </c>
      <c r="O17" s="4">
        <v>0</v>
      </c>
      <c r="P17" s="4">
        <v>0</v>
      </c>
      <c r="Q17" s="10">
        <f t="shared" si="0"/>
        <v>100</v>
      </c>
    </row>
    <row r="18" spans="2:17" x14ac:dyDescent="0.3">
      <c r="B18" s="6">
        <f t="shared" si="1"/>
        <v>10</v>
      </c>
      <c r="C18" s="20" t="s">
        <v>142</v>
      </c>
      <c r="D18" s="29" t="s">
        <v>118</v>
      </c>
      <c r="E18" s="30"/>
      <c r="F18" s="30"/>
      <c r="G18" s="30"/>
      <c r="H18" s="30"/>
      <c r="I18" s="31"/>
      <c r="J18" s="4">
        <v>100</v>
      </c>
      <c r="K18" s="24">
        <v>100</v>
      </c>
      <c r="L18" s="19">
        <v>95</v>
      </c>
      <c r="M18" s="19">
        <v>95</v>
      </c>
      <c r="N18" s="4">
        <v>0</v>
      </c>
      <c r="O18" s="4">
        <v>0</v>
      </c>
      <c r="P18" s="4">
        <v>0</v>
      </c>
      <c r="Q18" s="10">
        <f t="shared" si="0"/>
        <v>97.5</v>
      </c>
    </row>
    <row r="19" spans="2:17" x14ac:dyDescent="0.3">
      <c r="B19" s="6">
        <f t="shared" si="1"/>
        <v>11</v>
      </c>
      <c r="C19" s="20" t="s">
        <v>142</v>
      </c>
      <c r="D19" s="29" t="s">
        <v>119</v>
      </c>
      <c r="E19" s="30"/>
      <c r="F19" s="30"/>
      <c r="G19" s="30"/>
      <c r="H19" s="30"/>
      <c r="I19" s="31"/>
      <c r="J19" s="4">
        <v>100</v>
      </c>
      <c r="K19" s="24">
        <v>100</v>
      </c>
      <c r="L19" s="19">
        <v>97</v>
      </c>
      <c r="M19" s="19">
        <v>97</v>
      </c>
      <c r="N19" s="4">
        <v>0</v>
      </c>
      <c r="O19" s="4">
        <v>0</v>
      </c>
      <c r="P19" s="4">
        <v>0</v>
      </c>
      <c r="Q19" s="10">
        <f t="shared" si="0"/>
        <v>98.5</v>
      </c>
    </row>
    <row r="20" spans="2:17" x14ac:dyDescent="0.3">
      <c r="B20" s="6">
        <f t="shared" si="1"/>
        <v>12</v>
      </c>
      <c r="C20" s="20" t="s">
        <v>143</v>
      </c>
      <c r="D20" s="29" t="s">
        <v>120</v>
      </c>
      <c r="E20" s="30"/>
      <c r="F20" s="30"/>
      <c r="G20" s="30"/>
      <c r="H20" s="30"/>
      <c r="I20" s="31"/>
      <c r="J20" s="4">
        <v>100</v>
      </c>
      <c r="K20" s="24">
        <v>100</v>
      </c>
      <c r="L20" s="19">
        <v>90</v>
      </c>
      <c r="M20" s="19">
        <v>90</v>
      </c>
      <c r="N20" s="4">
        <v>0</v>
      </c>
      <c r="O20" s="4">
        <v>0</v>
      </c>
      <c r="P20" s="4">
        <v>0</v>
      </c>
      <c r="Q20" s="10">
        <f t="shared" si="0"/>
        <v>95</v>
      </c>
    </row>
    <row r="21" spans="2:17" x14ac:dyDescent="0.3">
      <c r="B21" s="6">
        <f t="shared" si="1"/>
        <v>13</v>
      </c>
      <c r="C21" s="20" t="s">
        <v>144</v>
      </c>
      <c r="D21" s="29" t="s">
        <v>121</v>
      </c>
      <c r="E21" s="30"/>
      <c r="F21" s="30"/>
      <c r="G21" s="30"/>
      <c r="H21" s="30"/>
      <c r="I21" s="31"/>
      <c r="J21" s="4">
        <v>100</v>
      </c>
      <c r="K21" s="24">
        <v>100</v>
      </c>
      <c r="L21" s="19">
        <v>85</v>
      </c>
      <c r="M21" s="19">
        <v>85</v>
      </c>
      <c r="N21" s="4">
        <v>0</v>
      </c>
      <c r="O21" s="4">
        <v>0</v>
      </c>
      <c r="P21" s="4">
        <v>0</v>
      </c>
      <c r="Q21" s="10">
        <f t="shared" si="0"/>
        <v>92.5</v>
      </c>
    </row>
    <row r="22" spans="2:17" x14ac:dyDescent="0.3">
      <c r="B22" s="6">
        <f t="shared" si="1"/>
        <v>14</v>
      </c>
      <c r="C22" s="20" t="s">
        <v>145</v>
      </c>
      <c r="D22" s="29" t="s">
        <v>122</v>
      </c>
      <c r="E22" s="30"/>
      <c r="F22" s="30"/>
      <c r="G22" s="30"/>
      <c r="H22" s="30"/>
      <c r="I22" s="31"/>
      <c r="J22" s="4">
        <v>100</v>
      </c>
      <c r="K22" s="24">
        <v>100</v>
      </c>
      <c r="L22" s="19">
        <v>95</v>
      </c>
      <c r="M22" s="19">
        <v>95</v>
      </c>
      <c r="N22" s="4">
        <v>0</v>
      </c>
      <c r="O22" s="4">
        <v>0</v>
      </c>
      <c r="P22" s="4">
        <v>0</v>
      </c>
      <c r="Q22" s="10">
        <f t="shared" si="0"/>
        <v>97.5</v>
      </c>
    </row>
    <row r="23" spans="2:17" x14ac:dyDescent="0.3">
      <c r="B23" s="6">
        <f t="shared" si="1"/>
        <v>15</v>
      </c>
      <c r="C23" s="20" t="s">
        <v>146</v>
      </c>
      <c r="D23" s="29" t="s">
        <v>123</v>
      </c>
      <c r="E23" s="30"/>
      <c r="F23" s="30"/>
      <c r="G23" s="30"/>
      <c r="H23" s="30"/>
      <c r="I23" s="31"/>
      <c r="J23" s="4">
        <v>100</v>
      </c>
      <c r="K23" s="24">
        <v>100</v>
      </c>
      <c r="L23" s="19">
        <v>85</v>
      </c>
      <c r="M23" s="19">
        <v>85</v>
      </c>
      <c r="N23" s="4">
        <v>0</v>
      </c>
      <c r="O23" s="4">
        <v>0</v>
      </c>
      <c r="P23" s="4">
        <v>0</v>
      </c>
      <c r="Q23" s="10">
        <f t="shared" si="0"/>
        <v>92.5</v>
      </c>
    </row>
    <row r="24" spans="2:17" x14ac:dyDescent="0.3">
      <c r="B24" s="6">
        <f t="shared" si="1"/>
        <v>16</v>
      </c>
      <c r="C24" s="20" t="s">
        <v>147</v>
      </c>
      <c r="D24" s="29" t="s">
        <v>124</v>
      </c>
      <c r="E24" s="30"/>
      <c r="F24" s="30"/>
      <c r="G24" s="30"/>
      <c r="H24" s="30"/>
      <c r="I24" s="31"/>
      <c r="J24" s="4">
        <v>100</v>
      </c>
      <c r="K24" s="24">
        <v>100</v>
      </c>
      <c r="L24" s="19">
        <v>95</v>
      </c>
      <c r="M24" s="19">
        <v>95</v>
      </c>
      <c r="N24" s="4">
        <v>0</v>
      </c>
      <c r="O24" s="4">
        <v>0</v>
      </c>
      <c r="P24" s="4">
        <v>0</v>
      </c>
      <c r="Q24" s="10">
        <f t="shared" si="0"/>
        <v>97.5</v>
      </c>
    </row>
    <row r="25" spans="2:17" x14ac:dyDescent="0.3">
      <c r="B25" s="6">
        <f t="shared" si="1"/>
        <v>17</v>
      </c>
      <c r="C25" s="20" t="s">
        <v>148</v>
      </c>
      <c r="D25" s="29" t="s">
        <v>125</v>
      </c>
      <c r="E25" s="30"/>
      <c r="F25" s="30"/>
      <c r="G25" s="30"/>
      <c r="H25" s="30"/>
      <c r="I25" s="31"/>
      <c r="J25" s="4">
        <v>100</v>
      </c>
      <c r="K25" s="24">
        <v>100</v>
      </c>
      <c r="L25" s="19">
        <v>93</v>
      </c>
      <c r="M25" s="19">
        <v>93</v>
      </c>
      <c r="N25" s="4">
        <v>0</v>
      </c>
      <c r="O25" s="4">
        <v>0</v>
      </c>
      <c r="P25" s="4">
        <v>0</v>
      </c>
      <c r="Q25" s="10">
        <f t="shared" si="0"/>
        <v>96.5</v>
      </c>
    </row>
    <row r="26" spans="2:17" x14ac:dyDescent="0.3">
      <c r="B26" s="6">
        <f t="shared" si="1"/>
        <v>18</v>
      </c>
      <c r="C26" s="20" t="s">
        <v>149</v>
      </c>
      <c r="D26" s="29" t="s">
        <v>126</v>
      </c>
      <c r="E26" s="30"/>
      <c r="F26" s="30"/>
      <c r="G26" s="30"/>
      <c r="H26" s="30"/>
      <c r="I26" s="31"/>
      <c r="J26" s="4">
        <v>100</v>
      </c>
      <c r="K26" s="24">
        <v>100</v>
      </c>
      <c r="L26" s="19">
        <v>90</v>
      </c>
      <c r="M26" s="19">
        <v>90</v>
      </c>
      <c r="N26" s="4">
        <v>0</v>
      </c>
      <c r="O26" s="4">
        <v>0</v>
      </c>
      <c r="P26" s="4">
        <v>0</v>
      </c>
      <c r="Q26" s="10">
        <f t="shared" si="0"/>
        <v>95</v>
      </c>
    </row>
    <row r="27" spans="2:17" x14ac:dyDescent="0.3">
      <c r="B27" s="6">
        <f t="shared" si="1"/>
        <v>19</v>
      </c>
      <c r="C27" s="20" t="s">
        <v>150</v>
      </c>
      <c r="D27" s="29" t="s">
        <v>127</v>
      </c>
      <c r="E27" s="30"/>
      <c r="F27" s="30"/>
      <c r="G27" s="30"/>
      <c r="H27" s="30"/>
      <c r="I27" s="31"/>
      <c r="J27" s="4">
        <v>100</v>
      </c>
      <c r="K27" s="24">
        <v>100</v>
      </c>
      <c r="L27" s="19">
        <v>100</v>
      </c>
      <c r="M27" s="19">
        <v>100</v>
      </c>
      <c r="N27" s="4">
        <v>0</v>
      </c>
      <c r="O27" s="4">
        <v>0</v>
      </c>
      <c r="P27" s="4">
        <v>0</v>
      </c>
      <c r="Q27" s="10">
        <f t="shared" si="0"/>
        <v>100</v>
      </c>
    </row>
    <row r="28" spans="2:17" x14ac:dyDescent="0.3">
      <c r="B28" s="6">
        <f t="shared" si="1"/>
        <v>20</v>
      </c>
      <c r="C28" s="20" t="s">
        <v>151</v>
      </c>
      <c r="D28" s="29" t="s">
        <v>128</v>
      </c>
      <c r="E28" s="30"/>
      <c r="F28" s="30"/>
      <c r="G28" s="30"/>
      <c r="H28" s="30"/>
      <c r="I28" s="31"/>
      <c r="J28" s="4">
        <v>100</v>
      </c>
      <c r="K28" s="24">
        <v>100</v>
      </c>
      <c r="L28" s="19">
        <v>98</v>
      </c>
      <c r="M28" s="19">
        <v>98</v>
      </c>
      <c r="N28" s="4">
        <v>0</v>
      </c>
      <c r="O28" s="4">
        <v>0</v>
      </c>
      <c r="P28" s="4">
        <v>0</v>
      </c>
      <c r="Q28" s="10">
        <f t="shared" si="0"/>
        <v>99</v>
      </c>
    </row>
    <row r="29" spans="2:17" s="28" customFormat="1" x14ac:dyDescent="0.3">
      <c r="B29" s="26">
        <f t="shared" si="1"/>
        <v>21</v>
      </c>
      <c r="C29" s="26" t="s">
        <v>151</v>
      </c>
      <c r="D29" s="32" t="s">
        <v>135</v>
      </c>
      <c r="E29" s="33"/>
      <c r="F29" s="33"/>
      <c r="G29" s="33"/>
      <c r="H29" s="33"/>
      <c r="I29" s="34"/>
      <c r="J29" s="27">
        <v>100</v>
      </c>
      <c r="K29" s="27">
        <v>100</v>
      </c>
      <c r="L29" s="27">
        <v>93</v>
      </c>
      <c r="M29" s="27">
        <v>93</v>
      </c>
      <c r="N29" s="27">
        <v>0</v>
      </c>
      <c r="O29" s="27">
        <v>0</v>
      </c>
      <c r="P29" s="27">
        <v>0</v>
      </c>
      <c r="Q29" s="10">
        <f t="shared" si="0"/>
        <v>96.5</v>
      </c>
    </row>
    <row r="30" spans="2:17" x14ac:dyDescent="0.3">
      <c r="B30" s="6">
        <f t="shared" si="1"/>
        <v>22</v>
      </c>
      <c r="C30" s="20" t="s">
        <v>152</v>
      </c>
      <c r="D30" s="29" t="s">
        <v>129</v>
      </c>
      <c r="E30" s="30"/>
      <c r="F30" s="30"/>
      <c r="G30" s="30"/>
      <c r="H30" s="30"/>
      <c r="I30" s="31"/>
      <c r="J30" s="19">
        <v>100</v>
      </c>
      <c r="K30" s="24">
        <v>100</v>
      </c>
      <c r="L30" s="19">
        <v>95</v>
      </c>
      <c r="M30" s="19">
        <v>95</v>
      </c>
      <c r="N30" s="19">
        <v>0</v>
      </c>
      <c r="O30" s="19">
        <v>0</v>
      </c>
      <c r="P30" s="19">
        <v>0</v>
      </c>
      <c r="Q30" s="10">
        <f t="shared" si="0"/>
        <v>97.5</v>
      </c>
    </row>
    <row r="31" spans="2:17" x14ac:dyDescent="0.3">
      <c r="B31" s="6">
        <f t="shared" si="1"/>
        <v>23</v>
      </c>
      <c r="C31" s="20" t="s">
        <v>153</v>
      </c>
      <c r="D31" s="55" t="s">
        <v>130</v>
      </c>
      <c r="E31" s="55"/>
      <c r="F31" s="55"/>
      <c r="G31" s="55"/>
      <c r="H31" s="55"/>
      <c r="I31" s="55"/>
      <c r="J31" s="19">
        <v>100</v>
      </c>
      <c r="K31" s="24">
        <v>100</v>
      </c>
      <c r="L31" s="19">
        <v>93</v>
      </c>
      <c r="M31" s="19">
        <v>93</v>
      </c>
      <c r="N31" s="19">
        <v>0</v>
      </c>
      <c r="O31" s="19">
        <v>0</v>
      </c>
      <c r="P31" s="19">
        <v>0</v>
      </c>
      <c r="Q31" s="10">
        <f t="shared" si="0"/>
        <v>96.5</v>
      </c>
    </row>
    <row r="32" spans="2:17" x14ac:dyDescent="0.3">
      <c r="B32" s="6">
        <f t="shared" si="1"/>
        <v>24</v>
      </c>
      <c r="C32" s="20" t="s">
        <v>154</v>
      </c>
      <c r="D32" s="29" t="s">
        <v>131</v>
      </c>
      <c r="E32" s="30"/>
      <c r="F32" s="30"/>
      <c r="G32" s="30"/>
      <c r="H32" s="30"/>
      <c r="I32" s="31"/>
      <c r="J32" s="19">
        <v>100</v>
      </c>
      <c r="K32" s="24">
        <v>100</v>
      </c>
      <c r="L32" s="19">
        <v>93</v>
      </c>
      <c r="M32" s="19">
        <v>93</v>
      </c>
      <c r="N32" s="19">
        <v>0</v>
      </c>
      <c r="O32" s="19">
        <v>0</v>
      </c>
      <c r="P32" s="19">
        <v>0</v>
      </c>
      <c r="Q32" s="10">
        <f t="shared" si="0"/>
        <v>96.5</v>
      </c>
    </row>
    <row r="33" spans="2:17" x14ac:dyDescent="0.3">
      <c r="B33" s="6">
        <f t="shared" si="1"/>
        <v>25</v>
      </c>
      <c r="C33" s="20" t="s">
        <v>155</v>
      </c>
      <c r="D33" s="29" t="s">
        <v>132</v>
      </c>
      <c r="E33" s="30"/>
      <c r="F33" s="30"/>
      <c r="G33" s="30"/>
      <c r="H33" s="30"/>
      <c r="I33" s="31"/>
      <c r="J33" s="19">
        <v>100</v>
      </c>
      <c r="K33" s="24">
        <v>100</v>
      </c>
      <c r="L33" s="19">
        <v>98</v>
      </c>
      <c r="M33" s="19">
        <v>98</v>
      </c>
      <c r="N33" s="19">
        <v>0</v>
      </c>
      <c r="O33" s="19">
        <v>0</v>
      </c>
      <c r="P33" s="19">
        <v>0</v>
      </c>
      <c r="Q33" s="10">
        <f t="shared" si="0"/>
        <v>99</v>
      </c>
    </row>
    <row r="34" spans="2:17" x14ac:dyDescent="0.3">
      <c r="B34" s="6">
        <f t="shared" si="1"/>
        <v>26</v>
      </c>
      <c r="C34" s="20" t="s">
        <v>156</v>
      </c>
      <c r="D34" s="29" t="s">
        <v>133</v>
      </c>
      <c r="E34" s="30"/>
      <c r="F34" s="30"/>
      <c r="G34" s="30"/>
      <c r="H34" s="30"/>
      <c r="I34" s="31"/>
      <c r="J34" s="19">
        <v>100</v>
      </c>
      <c r="K34" s="24">
        <v>100</v>
      </c>
      <c r="L34" s="19">
        <v>93</v>
      </c>
      <c r="M34" s="19">
        <v>93</v>
      </c>
      <c r="N34" s="19">
        <v>0</v>
      </c>
      <c r="O34" s="19">
        <v>0</v>
      </c>
      <c r="P34" s="19">
        <v>0</v>
      </c>
      <c r="Q34" s="10">
        <f t="shared" si="0"/>
        <v>96.5</v>
      </c>
    </row>
    <row r="35" spans="2:17" x14ac:dyDescent="0.3">
      <c r="B35" s="6">
        <f t="shared" si="1"/>
        <v>27</v>
      </c>
      <c r="C35" s="20" t="s">
        <v>108</v>
      </c>
      <c r="D35" s="29" t="s">
        <v>134</v>
      </c>
      <c r="E35" s="30"/>
      <c r="F35" s="30"/>
      <c r="G35" s="30"/>
      <c r="H35" s="30"/>
      <c r="I35" s="31"/>
      <c r="J35" s="19">
        <v>100</v>
      </c>
      <c r="K35" s="24">
        <v>100</v>
      </c>
      <c r="L35" s="19">
        <v>100</v>
      </c>
      <c r="M35" s="19">
        <v>100</v>
      </c>
      <c r="N35" s="19">
        <v>0</v>
      </c>
      <c r="O35" s="19">
        <v>0</v>
      </c>
      <c r="P35" s="19">
        <v>0</v>
      </c>
      <c r="Q35" s="10">
        <f t="shared" si="0"/>
        <v>100</v>
      </c>
    </row>
    <row r="36" spans="2:17" x14ac:dyDescent="0.3">
      <c r="B36" s="6"/>
      <c r="C36" s="6"/>
      <c r="D36" s="55"/>
      <c r="E36" s="55"/>
      <c r="F36" s="55"/>
      <c r="G36" s="55"/>
      <c r="H36" s="55"/>
      <c r="I36" s="55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1</v>
      </c>
      <c r="C37" s="6"/>
      <c r="D37" s="54"/>
      <c r="E37" s="54"/>
      <c r="F37" s="54"/>
      <c r="G37" s="54"/>
      <c r="H37" s="54"/>
      <c r="I37" s="54"/>
      <c r="J37" s="4"/>
      <c r="K37" s="4"/>
      <c r="L37" s="4"/>
      <c r="M37" s="4"/>
      <c r="N37" s="4"/>
      <c r="O37" s="4"/>
      <c r="P37" s="4"/>
      <c r="Q37" s="10">
        <f t="shared" ref="Q37:Q48" si="2">SUM(J37:P37)/7</f>
        <v>0</v>
      </c>
    </row>
    <row r="38" spans="2:17" x14ac:dyDescent="0.3">
      <c r="B38" s="6">
        <f t="shared" si="1"/>
        <v>2</v>
      </c>
      <c r="C38" s="6"/>
      <c r="D38" s="54"/>
      <c r="E38" s="54"/>
      <c r="F38" s="54"/>
      <c r="G38" s="54"/>
      <c r="H38" s="54"/>
      <c r="I38" s="54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3">
      <c r="B39" s="6">
        <f t="shared" si="1"/>
        <v>3</v>
      </c>
      <c r="C39" s="6"/>
      <c r="D39" s="54"/>
      <c r="E39" s="54"/>
      <c r="F39" s="54"/>
      <c r="G39" s="54"/>
      <c r="H39" s="54"/>
      <c r="I39" s="54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">
      <c r="B40" s="6">
        <f t="shared" si="1"/>
        <v>4</v>
      </c>
      <c r="C40" s="6"/>
      <c r="D40" s="54"/>
      <c r="E40" s="54"/>
      <c r="F40" s="54"/>
      <c r="G40" s="54"/>
      <c r="H40" s="54"/>
      <c r="I40" s="54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">
      <c r="B41" s="6">
        <f t="shared" si="1"/>
        <v>5</v>
      </c>
      <c r="C41" s="6"/>
      <c r="D41" s="54"/>
      <c r="E41" s="54"/>
      <c r="F41" s="54"/>
      <c r="G41" s="54"/>
      <c r="H41" s="54"/>
      <c r="I41" s="54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">
      <c r="B42" s="6">
        <f t="shared" si="1"/>
        <v>6</v>
      </c>
      <c r="C42" s="6"/>
      <c r="D42" s="54"/>
      <c r="E42" s="54"/>
      <c r="F42" s="54"/>
      <c r="G42" s="54"/>
      <c r="H42" s="54"/>
      <c r="I42" s="54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">
      <c r="B43" s="6">
        <f t="shared" si="1"/>
        <v>7</v>
      </c>
      <c r="C43" s="6"/>
      <c r="D43" s="54"/>
      <c r="E43" s="54"/>
      <c r="F43" s="54"/>
      <c r="G43" s="54"/>
      <c r="H43" s="54"/>
      <c r="I43" s="54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">
      <c r="B44" s="6">
        <f t="shared" si="1"/>
        <v>8</v>
      </c>
      <c r="C44" s="6"/>
      <c r="D44" s="54"/>
      <c r="E44" s="54"/>
      <c r="F44" s="54"/>
      <c r="G44" s="54"/>
      <c r="H44" s="54"/>
      <c r="I44" s="54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">
      <c r="B45" s="6">
        <f t="shared" si="1"/>
        <v>9</v>
      </c>
      <c r="C45" s="7"/>
      <c r="D45" s="54"/>
      <c r="E45" s="54"/>
      <c r="F45" s="54"/>
      <c r="G45" s="54"/>
      <c r="H45" s="54"/>
      <c r="I45" s="54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">
      <c r="B46" s="6">
        <f t="shared" si="1"/>
        <v>10</v>
      </c>
      <c r="C46" s="7"/>
      <c r="D46" s="54"/>
      <c r="E46" s="54"/>
      <c r="F46" s="54"/>
      <c r="G46" s="54"/>
      <c r="H46" s="54"/>
      <c r="I46" s="54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">
      <c r="B47" s="6">
        <f t="shared" si="1"/>
        <v>11</v>
      </c>
      <c r="C47" s="7"/>
      <c r="D47" s="54"/>
      <c r="E47" s="54"/>
      <c r="F47" s="54"/>
      <c r="G47" s="54"/>
      <c r="H47" s="54"/>
      <c r="I47" s="54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">
      <c r="B48" s="6">
        <f t="shared" si="1"/>
        <v>12</v>
      </c>
      <c r="C48" s="7"/>
      <c r="D48" s="54"/>
      <c r="E48" s="54"/>
      <c r="F48" s="54"/>
      <c r="G48" s="54"/>
      <c r="H48" s="54"/>
      <c r="I48" s="54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">
      <c r="B49" s="6">
        <f t="shared" si="1"/>
        <v>13</v>
      </c>
      <c r="C49" s="7"/>
      <c r="D49" s="54"/>
      <c r="E49" s="54"/>
      <c r="F49" s="54"/>
      <c r="G49" s="54"/>
      <c r="H49" s="54"/>
      <c r="I49" s="54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14</v>
      </c>
      <c r="C50" s="7"/>
      <c r="D50" s="54"/>
      <c r="E50" s="54"/>
      <c r="F50" s="54"/>
      <c r="G50" s="54"/>
      <c r="H50" s="54"/>
      <c r="I50" s="54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15</v>
      </c>
      <c r="C51" s="7"/>
      <c r="D51" s="54"/>
      <c r="E51" s="54"/>
      <c r="F51" s="54"/>
      <c r="G51" s="54"/>
      <c r="H51" s="54"/>
      <c r="I51" s="54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16</v>
      </c>
      <c r="C52" s="7"/>
      <c r="D52" s="54"/>
      <c r="E52" s="54"/>
      <c r="F52" s="54"/>
      <c r="G52" s="54"/>
      <c r="H52" s="54"/>
      <c r="I52" s="54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17</v>
      </c>
      <c r="C53" s="3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36"/>
      <c r="D54" s="36"/>
      <c r="E54" s="1"/>
      <c r="H54" s="39" t="s">
        <v>19</v>
      </c>
      <c r="I54" s="39"/>
      <c r="J54" s="11">
        <f>COUNTIF(J9:J53,"&gt;=70")</f>
        <v>27</v>
      </c>
      <c r="K54" s="11">
        <f t="shared" ref="K54:P54" si="4">COUNTIF(K9:K53,"&gt;=70")</f>
        <v>27</v>
      </c>
      <c r="L54" s="11">
        <f t="shared" si="4"/>
        <v>27</v>
      </c>
      <c r="M54" s="11">
        <f t="shared" si="4"/>
        <v>27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27</v>
      </c>
    </row>
    <row r="55" spans="2:17" x14ac:dyDescent="0.3">
      <c r="C55" s="36"/>
      <c r="D55" s="36"/>
      <c r="E55" s="8"/>
      <c r="H55" s="40" t="s">
        <v>20</v>
      </c>
      <c r="I55" s="40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27</v>
      </c>
      <c r="O55" s="12">
        <f t="shared" si="6"/>
        <v>27</v>
      </c>
      <c r="P55" s="12">
        <f t="shared" si="6"/>
        <v>27</v>
      </c>
      <c r="Q55" s="12">
        <f t="shared" si="6"/>
        <v>17</v>
      </c>
    </row>
    <row r="56" spans="2:17" x14ac:dyDescent="0.3">
      <c r="C56" s="36"/>
      <c r="D56" s="36"/>
      <c r="E56" s="36"/>
      <c r="H56" s="40" t="s">
        <v>21</v>
      </c>
      <c r="I56" s="40"/>
      <c r="J56" s="12">
        <f>COUNT(J9:J53)</f>
        <v>27</v>
      </c>
      <c r="K56" s="12">
        <f t="shared" ref="K56:Q56" si="7">COUNT(K9:K53)</f>
        <v>27</v>
      </c>
      <c r="L56" s="12">
        <f t="shared" si="7"/>
        <v>27</v>
      </c>
      <c r="M56" s="12">
        <f t="shared" si="7"/>
        <v>27</v>
      </c>
      <c r="N56" s="12">
        <f t="shared" si="7"/>
        <v>27</v>
      </c>
      <c r="O56" s="12">
        <f t="shared" si="7"/>
        <v>27</v>
      </c>
      <c r="P56" s="12">
        <f t="shared" si="7"/>
        <v>27</v>
      </c>
      <c r="Q56" s="12">
        <f t="shared" si="7"/>
        <v>44</v>
      </c>
    </row>
    <row r="57" spans="2:17" x14ac:dyDescent="0.3">
      <c r="C57" s="36"/>
      <c r="D57" s="36"/>
      <c r="E57" s="1"/>
      <c r="H57" s="41" t="s">
        <v>16</v>
      </c>
      <c r="I57" s="41"/>
      <c r="J57" s="13">
        <f>J54/J56</f>
        <v>1</v>
      </c>
      <c r="K57" s="14">
        <f t="shared" ref="K57:Q57" si="8">K54/K56</f>
        <v>1</v>
      </c>
      <c r="L57" s="14">
        <f t="shared" si="8"/>
        <v>1</v>
      </c>
      <c r="M57" s="14">
        <f t="shared" si="8"/>
        <v>1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0.61363636363636365</v>
      </c>
    </row>
    <row r="58" spans="2:17" x14ac:dyDescent="0.3">
      <c r="C58" s="36"/>
      <c r="D58" s="36"/>
      <c r="E58" s="1"/>
      <c r="H58" s="41" t="s">
        <v>17</v>
      </c>
      <c r="I58" s="41"/>
      <c r="J58" s="13">
        <f>J55/J56</f>
        <v>0</v>
      </c>
      <c r="K58" s="13">
        <f t="shared" ref="K58:Q58" si="9">K55/K56</f>
        <v>0</v>
      </c>
      <c r="L58" s="14">
        <f t="shared" si="9"/>
        <v>0</v>
      </c>
      <c r="M58" s="14">
        <f t="shared" si="9"/>
        <v>0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0.38636363636363635</v>
      </c>
    </row>
    <row r="59" spans="2:17" x14ac:dyDescent="0.3">
      <c r="C59" s="36"/>
      <c r="D59" s="36"/>
      <c r="E59" s="8"/>
    </row>
    <row r="60" spans="2:17" x14ac:dyDescent="0.3">
      <c r="C60" s="1"/>
      <c r="D60" s="1"/>
      <c r="E60" s="8"/>
    </row>
    <row r="61" spans="2:17" x14ac:dyDescent="0.3">
      <c r="J61" s="42"/>
      <c r="K61" s="42"/>
      <c r="L61" s="42"/>
      <c r="M61" s="42"/>
      <c r="N61" s="42"/>
      <c r="O61" s="42"/>
      <c r="P61" s="42"/>
    </row>
    <row r="62" spans="2:17" x14ac:dyDescent="0.3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D48:I48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  <mergeCell ref="B2:P2"/>
    <mergeCell ref="D45:I45"/>
    <mergeCell ref="D46:I46"/>
    <mergeCell ref="D47:I47"/>
    <mergeCell ref="D27:I27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4:I24"/>
    <mergeCell ref="D25:I25"/>
    <mergeCell ref="D26:I26"/>
    <mergeCell ref="J4:K4"/>
    <mergeCell ref="D10:I10"/>
    <mergeCell ref="D22:I22"/>
    <mergeCell ref="D16:I16"/>
    <mergeCell ref="D17:I17"/>
    <mergeCell ref="D18:I18"/>
    <mergeCell ref="D19:I19"/>
    <mergeCell ref="D20:I20"/>
    <mergeCell ref="D12:I12"/>
    <mergeCell ref="D13:I13"/>
    <mergeCell ref="D15:I15"/>
    <mergeCell ref="D14:I14"/>
    <mergeCell ref="D23:I23"/>
    <mergeCell ref="N4:O4"/>
    <mergeCell ref="D6:G6"/>
    <mergeCell ref="D8:I8"/>
    <mergeCell ref="D9:I9"/>
    <mergeCell ref="D11:I11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D28:I28"/>
    <mergeCell ref="D29:I29"/>
    <mergeCell ref="D33:I33"/>
    <mergeCell ref="D34:I34"/>
    <mergeCell ref="D35:I3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9" zoomScaleNormal="89" workbookViewId="0">
      <selection activeCell="W14" sqref="W1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 x14ac:dyDescent="0.3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3">
      <c r="C4" t="s">
        <v>0</v>
      </c>
      <c r="D4" s="43" t="s">
        <v>96</v>
      </c>
      <c r="E4" s="43"/>
      <c r="F4" s="43"/>
      <c r="G4" s="43"/>
      <c r="I4" t="s">
        <v>1</v>
      </c>
      <c r="J4" s="45" t="s">
        <v>97</v>
      </c>
      <c r="K4" s="45"/>
      <c r="M4" t="s">
        <v>2</v>
      </c>
      <c r="N4" s="44">
        <v>45233</v>
      </c>
      <c r="O4" s="4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45" t="s">
        <v>98</v>
      </c>
      <c r="E6" s="45"/>
      <c r="F6" s="45"/>
      <c r="G6" s="45"/>
      <c r="I6" s="36" t="s">
        <v>22</v>
      </c>
      <c r="J6" s="36"/>
      <c r="K6" s="37" t="s">
        <v>24</v>
      </c>
      <c r="L6" s="37"/>
      <c r="M6" s="37"/>
      <c r="N6" s="37"/>
      <c r="O6" s="37"/>
      <c r="P6" s="3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61</v>
      </c>
      <c r="D9" s="59" t="s">
        <v>25</v>
      </c>
      <c r="E9" s="60"/>
      <c r="F9" s="60"/>
      <c r="G9" s="60"/>
      <c r="H9" s="60"/>
      <c r="I9" s="61"/>
      <c r="J9" s="4">
        <v>100</v>
      </c>
      <c r="K9" s="19">
        <v>100</v>
      </c>
      <c r="L9" s="19">
        <v>100</v>
      </c>
      <c r="M9" s="25">
        <v>100</v>
      </c>
      <c r="N9" s="25">
        <v>100</v>
      </c>
      <c r="O9" s="4">
        <v>0</v>
      </c>
      <c r="P9" s="4">
        <v>0</v>
      </c>
      <c r="Q9" s="10">
        <f>SUM(J9:P9)/7</f>
        <v>71.428571428571431</v>
      </c>
    </row>
    <row r="10" spans="2:18" x14ac:dyDescent="0.3">
      <c r="B10" s="6">
        <f>B9+1</f>
        <v>2</v>
      </c>
      <c r="C10" s="20" t="s">
        <v>62</v>
      </c>
      <c r="D10" s="59" t="s">
        <v>26</v>
      </c>
      <c r="E10" s="60"/>
      <c r="F10" s="60"/>
      <c r="G10" s="60"/>
      <c r="H10" s="60"/>
      <c r="I10" s="61"/>
      <c r="J10" s="4">
        <v>100</v>
      </c>
      <c r="K10" s="24">
        <v>100</v>
      </c>
      <c r="L10" s="24">
        <v>100</v>
      </c>
      <c r="M10" s="25">
        <v>100</v>
      </c>
      <c r="N10" s="25">
        <v>100</v>
      </c>
      <c r="O10" s="4">
        <v>0</v>
      </c>
      <c r="P10" s="4">
        <v>0</v>
      </c>
      <c r="Q10" s="10">
        <f t="shared" ref="Q10:Q48" si="0">SUM(J10:P10)/7</f>
        <v>71.428571428571431</v>
      </c>
    </row>
    <row r="11" spans="2:18" x14ac:dyDescent="0.3">
      <c r="B11" s="6">
        <f t="shared" ref="B11:B53" si="1">B10+1</f>
        <v>3</v>
      </c>
      <c r="C11" s="20" t="s">
        <v>63</v>
      </c>
      <c r="D11" s="59" t="s">
        <v>27</v>
      </c>
      <c r="E11" s="60"/>
      <c r="F11" s="60"/>
      <c r="G11" s="60"/>
      <c r="H11" s="60"/>
      <c r="I11" s="61"/>
      <c r="J11" s="4">
        <v>100</v>
      </c>
      <c r="K11" s="24">
        <v>100</v>
      </c>
      <c r="L11" s="24">
        <v>100</v>
      </c>
      <c r="M11" s="25">
        <v>100</v>
      </c>
      <c r="N11" s="25">
        <v>100</v>
      </c>
      <c r="O11" s="4">
        <v>0</v>
      </c>
      <c r="P11" s="4">
        <v>0</v>
      </c>
      <c r="Q11" s="10">
        <f t="shared" si="0"/>
        <v>71.428571428571431</v>
      </c>
    </row>
    <row r="12" spans="2:18" x14ac:dyDescent="0.3">
      <c r="B12" s="6">
        <f t="shared" si="1"/>
        <v>4</v>
      </c>
      <c r="C12" s="20" t="s">
        <v>64</v>
      </c>
      <c r="D12" s="59" t="s">
        <v>28</v>
      </c>
      <c r="E12" s="60"/>
      <c r="F12" s="60"/>
      <c r="G12" s="60"/>
      <c r="H12" s="60"/>
      <c r="I12" s="61"/>
      <c r="J12" s="4">
        <v>100</v>
      </c>
      <c r="K12" s="24">
        <v>100</v>
      </c>
      <c r="L12" s="24">
        <v>100</v>
      </c>
      <c r="M12" s="25">
        <v>100</v>
      </c>
      <c r="N12" s="25">
        <v>100</v>
      </c>
      <c r="O12" s="4">
        <v>0</v>
      </c>
      <c r="P12" s="4">
        <v>0</v>
      </c>
      <c r="Q12" s="10">
        <f t="shared" si="0"/>
        <v>71.428571428571431</v>
      </c>
    </row>
    <row r="13" spans="2:18" x14ac:dyDescent="0.3">
      <c r="B13" s="6">
        <f t="shared" si="1"/>
        <v>5</v>
      </c>
      <c r="C13" s="20" t="s">
        <v>65</v>
      </c>
      <c r="D13" s="59" t="s">
        <v>29</v>
      </c>
      <c r="E13" s="60"/>
      <c r="F13" s="60"/>
      <c r="G13" s="60"/>
      <c r="H13" s="60"/>
      <c r="I13" s="61"/>
      <c r="J13" s="4">
        <v>100</v>
      </c>
      <c r="K13" s="24">
        <v>100</v>
      </c>
      <c r="L13" s="24">
        <v>100</v>
      </c>
      <c r="M13" s="25">
        <v>100</v>
      </c>
      <c r="N13" s="25">
        <v>100</v>
      </c>
      <c r="O13" s="4">
        <v>0</v>
      </c>
      <c r="P13" s="4">
        <v>0</v>
      </c>
      <c r="Q13" s="10">
        <f t="shared" si="0"/>
        <v>71.428571428571431</v>
      </c>
    </row>
    <row r="14" spans="2:18" x14ac:dyDescent="0.3">
      <c r="B14" s="6">
        <f t="shared" si="1"/>
        <v>6</v>
      </c>
      <c r="C14" s="20" t="s">
        <v>86</v>
      </c>
      <c r="D14" s="59" t="s">
        <v>30</v>
      </c>
      <c r="E14" s="60"/>
      <c r="F14" s="60"/>
      <c r="G14" s="60"/>
      <c r="H14" s="60"/>
      <c r="I14" s="61"/>
      <c r="J14" s="4">
        <v>100</v>
      </c>
      <c r="K14" s="24">
        <v>100</v>
      </c>
      <c r="L14" s="24">
        <v>100</v>
      </c>
      <c r="M14" s="25">
        <v>100</v>
      </c>
      <c r="N14" s="25">
        <v>100</v>
      </c>
      <c r="O14" s="4">
        <v>0</v>
      </c>
      <c r="P14" s="4">
        <v>0</v>
      </c>
      <c r="Q14" s="10">
        <f t="shared" si="0"/>
        <v>71.428571428571431</v>
      </c>
    </row>
    <row r="15" spans="2:18" x14ac:dyDescent="0.3">
      <c r="B15" s="6">
        <f t="shared" si="1"/>
        <v>7</v>
      </c>
      <c r="C15" s="20" t="s">
        <v>66</v>
      </c>
      <c r="D15" s="59" t="s">
        <v>31</v>
      </c>
      <c r="E15" s="60"/>
      <c r="F15" s="60"/>
      <c r="G15" s="60"/>
      <c r="H15" s="60"/>
      <c r="I15" s="61"/>
      <c r="J15" s="4">
        <v>100</v>
      </c>
      <c r="K15" s="24">
        <v>100</v>
      </c>
      <c r="L15" s="24">
        <v>100</v>
      </c>
      <c r="M15" s="25">
        <v>100</v>
      </c>
      <c r="N15" s="25">
        <v>100</v>
      </c>
      <c r="O15" s="4">
        <v>0</v>
      </c>
      <c r="P15" s="4">
        <v>0</v>
      </c>
      <c r="Q15" s="10">
        <f t="shared" si="0"/>
        <v>71.428571428571431</v>
      </c>
    </row>
    <row r="16" spans="2:18" x14ac:dyDescent="0.3">
      <c r="B16" s="6">
        <f t="shared" si="1"/>
        <v>8</v>
      </c>
      <c r="C16" s="20" t="s">
        <v>67</v>
      </c>
      <c r="D16" s="21" t="s">
        <v>32</v>
      </c>
      <c r="E16" s="22"/>
      <c r="F16" s="22"/>
      <c r="G16" s="22"/>
      <c r="H16" s="22"/>
      <c r="I16" s="23"/>
      <c r="J16" s="4">
        <v>100</v>
      </c>
      <c r="K16" s="24">
        <v>100</v>
      </c>
      <c r="L16" s="24">
        <v>100</v>
      </c>
      <c r="M16" s="25">
        <v>100</v>
      </c>
      <c r="N16" s="25">
        <v>100</v>
      </c>
      <c r="O16" s="4">
        <v>0</v>
      </c>
      <c r="P16" s="4">
        <v>0</v>
      </c>
      <c r="Q16" s="10">
        <f t="shared" si="0"/>
        <v>71.428571428571431</v>
      </c>
    </row>
    <row r="17" spans="2:17" x14ac:dyDescent="0.3">
      <c r="B17" s="6">
        <f t="shared" si="1"/>
        <v>9</v>
      </c>
      <c r="C17" s="20" t="s">
        <v>68</v>
      </c>
      <c r="D17" s="21" t="s">
        <v>33</v>
      </c>
      <c r="E17" s="22"/>
      <c r="F17" s="22"/>
      <c r="G17" s="22"/>
      <c r="H17" s="22"/>
      <c r="I17" s="23"/>
      <c r="J17" s="4">
        <v>100</v>
      </c>
      <c r="K17" s="24">
        <v>100</v>
      </c>
      <c r="L17" s="24">
        <v>100</v>
      </c>
      <c r="M17" s="25">
        <v>100</v>
      </c>
      <c r="N17" s="25">
        <v>100</v>
      </c>
      <c r="O17" s="4">
        <v>0</v>
      </c>
      <c r="P17" s="4">
        <v>0</v>
      </c>
      <c r="Q17" s="10">
        <f t="shared" si="0"/>
        <v>71.428571428571431</v>
      </c>
    </row>
    <row r="18" spans="2:17" x14ac:dyDescent="0.3">
      <c r="B18" s="6">
        <f t="shared" si="1"/>
        <v>10</v>
      </c>
      <c r="C18" s="20" t="s">
        <v>69</v>
      </c>
      <c r="D18" s="21" t="s">
        <v>34</v>
      </c>
      <c r="E18" s="22"/>
      <c r="F18" s="22"/>
      <c r="G18" s="22"/>
      <c r="H18" s="22"/>
      <c r="I18" s="23"/>
      <c r="J18" s="4">
        <v>100</v>
      </c>
      <c r="K18" s="24">
        <v>100</v>
      </c>
      <c r="L18" s="24">
        <v>100</v>
      </c>
      <c r="M18" s="25">
        <v>100</v>
      </c>
      <c r="N18" s="25">
        <v>100</v>
      </c>
      <c r="O18" s="4">
        <v>0</v>
      </c>
      <c r="P18" s="4">
        <v>0</v>
      </c>
      <c r="Q18" s="10">
        <f t="shared" si="0"/>
        <v>71.428571428571431</v>
      </c>
    </row>
    <row r="19" spans="2:17" x14ac:dyDescent="0.3">
      <c r="B19" s="6">
        <f t="shared" si="1"/>
        <v>11</v>
      </c>
      <c r="C19" s="20" t="s">
        <v>87</v>
      </c>
      <c r="D19" s="59" t="s">
        <v>35</v>
      </c>
      <c r="E19" s="60"/>
      <c r="F19" s="60"/>
      <c r="G19" s="60"/>
      <c r="H19" s="60"/>
      <c r="I19" s="61"/>
      <c r="J19" s="4">
        <v>100</v>
      </c>
      <c r="K19" s="24">
        <v>100</v>
      </c>
      <c r="L19" s="24">
        <v>100</v>
      </c>
      <c r="M19" s="25">
        <v>100</v>
      </c>
      <c r="N19" s="25">
        <v>100</v>
      </c>
      <c r="O19" s="4">
        <v>0</v>
      </c>
      <c r="P19" s="4">
        <v>0</v>
      </c>
      <c r="Q19" s="10">
        <f t="shared" si="0"/>
        <v>71.428571428571431</v>
      </c>
    </row>
    <row r="20" spans="2:17" x14ac:dyDescent="0.3">
      <c r="B20" s="6">
        <f t="shared" si="1"/>
        <v>12</v>
      </c>
      <c r="C20" s="20" t="s">
        <v>88</v>
      </c>
      <c r="D20" s="59" t="s">
        <v>56</v>
      </c>
      <c r="E20" s="60"/>
      <c r="F20" s="60"/>
      <c r="G20" s="60"/>
      <c r="H20" s="60"/>
      <c r="I20" s="61"/>
      <c r="J20" s="4">
        <v>100</v>
      </c>
      <c r="K20" s="24">
        <v>100</v>
      </c>
      <c r="L20" s="24">
        <v>100</v>
      </c>
      <c r="M20" s="25">
        <v>100</v>
      </c>
      <c r="N20" s="25">
        <v>100</v>
      </c>
      <c r="O20" s="4">
        <v>0</v>
      </c>
      <c r="P20" s="4">
        <v>0</v>
      </c>
      <c r="Q20" s="10">
        <f t="shared" si="0"/>
        <v>71.428571428571431</v>
      </c>
    </row>
    <row r="21" spans="2:17" x14ac:dyDescent="0.3">
      <c r="B21" s="6">
        <f t="shared" si="1"/>
        <v>13</v>
      </c>
      <c r="C21" s="20" t="s">
        <v>70</v>
      </c>
      <c r="D21" s="21" t="s">
        <v>36</v>
      </c>
      <c r="E21" s="22"/>
      <c r="F21" s="22"/>
      <c r="G21" s="22"/>
      <c r="H21" s="22"/>
      <c r="I21" s="23"/>
      <c r="J21" s="4">
        <v>100</v>
      </c>
      <c r="K21" s="24">
        <v>100</v>
      </c>
      <c r="L21" s="24">
        <v>100</v>
      </c>
      <c r="M21" s="25">
        <v>100</v>
      </c>
      <c r="N21" s="25">
        <v>100</v>
      </c>
      <c r="O21" s="4">
        <v>0</v>
      </c>
      <c r="P21" s="4">
        <v>0</v>
      </c>
      <c r="Q21" s="10">
        <f t="shared" si="0"/>
        <v>71.428571428571431</v>
      </c>
    </row>
    <row r="22" spans="2:17" x14ac:dyDescent="0.3">
      <c r="B22" s="6">
        <f t="shared" si="1"/>
        <v>14</v>
      </c>
      <c r="C22" s="20" t="s">
        <v>89</v>
      </c>
      <c r="D22" s="21" t="s">
        <v>37</v>
      </c>
      <c r="E22" s="22"/>
      <c r="F22" s="22"/>
      <c r="G22" s="22"/>
      <c r="H22" s="22"/>
      <c r="I22" s="23"/>
      <c r="J22" s="4">
        <v>100</v>
      </c>
      <c r="K22" s="24">
        <v>100</v>
      </c>
      <c r="L22" s="24">
        <v>100</v>
      </c>
      <c r="M22" s="25">
        <v>100</v>
      </c>
      <c r="N22" s="25">
        <v>100</v>
      </c>
      <c r="O22" s="4">
        <v>0</v>
      </c>
      <c r="P22" s="4">
        <v>0</v>
      </c>
      <c r="Q22" s="10">
        <f t="shared" si="0"/>
        <v>71.428571428571431</v>
      </c>
    </row>
    <row r="23" spans="2:17" x14ac:dyDescent="0.3">
      <c r="B23" s="6">
        <f t="shared" si="1"/>
        <v>15</v>
      </c>
      <c r="C23" s="20" t="s">
        <v>71</v>
      </c>
      <c r="D23" s="21" t="s">
        <v>38</v>
      </c>
      <c r="E23" s="22"/>
      <c r="F23" s="22"/>
      <c r="G23" s="22"/>
      <c r="H23" s="22"/>
      <c r="I23" s="23"/>
      <c r="J23" s="4">
        <v>100</v>
      </c>
      <c r="K23" s="24">
        <v>100</v>
      </c>
      <c r="L23" s="24">
        <v>100</v>
      </c>
      <c r="M23" s="25">
        <v>100</v>
      </c>
      <c r="N23" s="25">
        <v>100</v>
      </c>
      <c r="O23" s="4">
        <v>0</v>
      </c>
      <c r="P23" s="4">
        <v>0</v>
      </c>
      <c r="Q23" s="10">
        <f t="shared" si="0"/>
        <v>71.428571428571431</v>
      </c>
    </row>
    <row r="24" spans="2:17" x14ac:dyDescent="0.3">
      <c r="B24" s="6">
        <f t="shared" si="1"/>
        <v>16</v>
      </c>
      <c r="C24" s="20" t="s">
        <v>72</v>
      </c>
      <c r="D24" s="59" t="s">
        <v>39</v>
      </c>
      <c r="E24" s="60"/>
      <c r="F24" s="60"/>
      <c r="G24" s="60"/>
      <c r="H24" s="60"/>
      <c r="I24" s="61"/>
      <c r="J24" s="4">
        <v>100</v>
      </c>
      <c r="K24" s="24">
        <v>100</v>
      </c>
      <c r="L24" s="24">
        <v>100</v>
      </c>
      <c r="M24" s="25">
        <v>100</v>
      </c>
      <c r="N24" s="25">
        <v>100</v>
      </c>
      <c r="O24" s="4">
        <v>0</v>
      </c>
      <c r="P24" s="4">
        <v>0</v>
      </c>
      <c r="Q24" s="10">
        <f t="shared" si="0"/>
        <v>71.428571428571431</v>
      </c>
    </row>
    <row r="25" spans="2:17" x14ac:dyDescent="0.3">
      <c r="B25" s="6">
        <f t="shared" si="1"/>
        <v>17</v>
      </c>
      <c r="C25" s="20" t="s">
        <v>90</v>
      </c>
      <c r="D25" s="47" t="s">
        <v>57</v>
      </c>
      <c r="E25" s="48"/>
      <c r="F25" s="48"/>
      <c r="G25" s="48"/>
      <c r="H25" s="48"/>
      <c r="I25" s="49"/>
      <c r="J25" s="4">
        <v>100</v>
      </c>
      <c r="K25" s="24">
        <v>100</v>
      </c>
      <c r="L25" s="24">
        <v>100</v>
      </c>
      <c r="M25" s="25">
        <v>100</v>
      </c>
      <c r="N25" s="25">
        <v>100</v>
      </c>
      <c r="O25" s="4">
        <v>0</v>
      </c>
      <c r="P25" s="4">
        <v>0</v>
      </c>
      <c r="Q25" s="10">
        <f t="shared" si="0"/>
        <v>71.428571428571431</v>
      </c>
    </row>
    <row r="26" spans="2:17" x14ac:dyDescent="0.3">
      <c r="B26" s="6">
        <f t="shared" si="1"/>
        <v>18</v>
      </c>
      <c r="C26" s="20" t="s">
        <v>73</v>
      </c>
      <c r="D26" s="59" t="s">
        <v>40</v>
      </c>
      <c r="E26" s="60"/>
      <c r="F26" s="60"/>
      <c r="G26" s="60"/>
      <c r="H26" s="60"/>
      <c r="I26" s="61"/>
      <c r="J26" s="4">
        <v>100</v>
      </c>
      <c r="K26" s="24">
        <v>100</v>
      </c>
      <c r="L26" s="24">
        <v>100</v>
      </c>
      <c r="M26" s="25">
        <v>100</v>
      </c>
      <c r="N26" s="25">
        <v>100</v>
      </c>
      <c r="O26" s="4">
        <v>0</v>
      </c>
      <c r="P26" s="4">
        <v>0</v>
      </c>
      <c r="Q26" s="10">
        <f t="shared" si="0"/>
        <v>71.428571428571431</v>
      </c>
    </row>
    <row r="27" spans="2:17" x14ac:dyDescent="0.3">
      <c r="B27" s="6">
        <f t="shared" si="1"/>
        <v>19</v>
      </c>
      <c r="C27" s="20" t="s">
        <v>74</v>
      </c>
      <c r="D27" s="59" t="s">
        <v>41</v>
      </c>
      <c r="E27" s="60"/>
      <c r="F27" s="60"/>
      <c r="G27" s="60"/>
      <c r="H27" s="60"/>
      <c r="I27" s="61"/>
      <c r="J27" s="4">
        <v>100</v>
      </c>
      <c r="K27" s="24">
        <v>100</v>
      </c>
      <c r="L27" s="24">
        <v>100</v>
      </c>
      <c r="M27" s="25">
        <v>100</v>
      </c>
      <c r="N27" s="25">
        <v>100</v>
      </c>
      <c r="O27" s="4">
        <v>0</v>
      </c>
      <c r="P27" s="4">
        <v>0</v>
      </c>
      <c r="Q27" s="10">
        <f t="shared" si="0"/>
        <v>71.428571428571431</v>
      </c>
    </row>
    <row r="28" spans="2:17" x14ac:dyDescent="0.3">
      <c r="B28" s="6">
        <f t="shared" si="1"/>
        <v>20</v>
      </c>
      <c r="C28" s="20" t="s">
        <v>75</v>
      </c>
      <c r="D28" s="59" t="s">
        <v>42</v>
      </c>
      <c r="E28" s="60"/>
      <c r="F28" s="60"/>
      <c r="G28" s="60"/>
      <c r="H28" s="60"/>
      <c r="I28" s="61"/>
      <c r="J28" s="4">
        <v>100</v>
      </c>
      <c r="K28" s="24">
        <v>100</v>
      </c>
      <c r="L28" s="24">
        <v>100</v>
      </c>
      <c r="M28" s="25">
        <v>100</v>
      </c>
      <c r="N28" s="25">
        <v>100</v>
      </c>
      <c r="O28" s="4">
        <v>0</v>
      </c>
      <c r="P28" s="4">
        <v>0</v>
      </c>
      <c r="Q28" s="10">
        <f t="shared" si="0"/>
        <v>71.428571428571431</v>
      </c>
    </row>
    <row r="29" spans="2:17" x14ac:dyDescent="0.3">
      <c r="B29" s="6">
        <f t="shared" si="1"/>
        <v>21</v>
      </c>
      <c r="C29" s="20" t="s">
        <v>76</v>
      </c>
      <c r="D29" s="59" t="s">
        <v>43</v>
      </c>
      <c r="E29" s="60"/>
      <c r="F29" s="60"/>
      <c r="G29" s="60"/>
      <c r="H29" s="60"/>
      <c r="I29" s="61"/>
      <c r="J29" s="4">
        <v>100</v>
      </c>
      <c r="K29" s="24">
        <v>100</v>
      </c>
      <c r="L29" s="24">
        <v>100</v>
      </c>
      <c r="M29" s="25">
        <v>100</v>
      </c>
      <c r="N29" s="25">
        <v>100</v>
      </c>
      <c r="O29" s="4">
        <v>0</v>
      </c>
      <c r="P29" s="4">
        <v>0</v>
      </c>
      <c r="Q29" s="10">
        <f t="shared" si="0"/>
        <v>71.428571428571431</v>
      </c>
    </row>
    <row r="30" spans="2:17" x14ac:dyDescent="0.3">
      <c r="B30" s="6">
        <f t="shared" si="1"/>
        <v>22</v>
      </c>
      <c r="C30" s="20" t="s">
        <v>77</v>
      </c>
      <c r="D30" s="21" t="s">
        <v>44</v>
      </c>
      <c r="E30" s="22"/>
      <c r="F30" s="22"/>
      <c r="G30" s="22"/>
      <c r="H30" s="22"/>
      <c r="I30" s="23"/>
      <c r="J30" s="4">
        <v>100</v>
      </c>
      <c r="K30" s="24">
        <v>100</v>
      </c>
      <c r="L30" s="24">
        <v>100</v>
      </c>
      <c r="M30" s="25">
        <v>100</v>
      </c>
      <c r="N30" s="25">
        <v>100</v>
      </c>
      <c r="O30" s="4">
        <v>0</v>
      </c>
      <c r="P30" s="4">
        <v>0</v>
      </c>
      <c r="Q30" s="10">
        <f t="shared" si="0"/>
        <v>71.428571428571431</v>
      </c>
    </row>
    <row r="31" spans="2:17" x14ac:dyDescent="0.3">
      <c r="B31" s="6">
        <f t="shared" si="1"/>
        <v>23</v>
      </c>
      <c r="C31" s="20" t="s">
        <v>78</v>
      </c>
      <c r="D31" s="59" t="s">
        <v>45</v>
      </c>
      <c r="E31" s="60"/>
      <c r="F31" s="60"/>
      <c r="G31" s="60"/>
      <c r="H31" s="60"/>
      <c r="I31" s="61"/>
      <c r="J31" s="4">
        <v>100</v>
      </c>
      <c r="K31" s="24">
        <v>100</v>
      </c>
      <c r="L31" s="24">
        <v>100</v>
      </c>
      <c r="M31" s="25">
        <v>100</v>
      </c>
      <c r="N31" s="25">
        <v>100</v>
      </c>
      <c r="O31" s="4">
        <v>0</v>
      </c>
      <c r="P31" s="4">
        <v>0</v>
      </c>
      <c r="Q31" s="10">
        <f t="shared" si="0"/>
        <v>71.428571428571431</v>
      </c>
    </row>
    <row r="32" spans="2:17" x14ac:dyDescent="0.3">
      <c r="B32" s="6">
        <f t="shared" si="1"/>
        <v>24</v>
      </c>
      <c r="C32" s="20" t="s">
        <v>91</v>
      </c>
      <c r="D32" s="47" t="s">
        <v>58</v>
      </c>
      <c r="E32" s="48"/>
      <c r="F32" s="48"/>
      <c r="G32" s="48"/>
      <c r="H32" s="48"/>
      <c r="I32" s="49"/>
      <c r="J32" s="4">
        <v>100</v>
      </c>
      <c r="K32" s="24">
        <v>100</v>
      </c>
      <c r="L32" s="24">
        <v>100</v>
      </c>
      <c r="M32" s="25">
        <v>100</v>
      </c>
      <c r="N32" s="25">
        <v>100</v>
      </c>
      <c r="O32" s="4">
        <v>0</v>
      </c>
      <c r="P32" s="4">
        <v>0</v>
      </c>
      <c r="Q32" s="10">
        <f t="shared" si="0"/>
        <v>71.428571428571431</v>
      </c>
    </row>
    <row r="33" spans="2:17" x14ac:dyDescent="0.3">
      <c r="B33" s="6">
        <f t="shared" si="1"/>
        <v>25</v>
      </c>
      <c r="C33" s="20" t="s">
        <v>79</v>
      </c>
      <c r="D33" s="59" t="s">
        <v>46</v>
      </c>
      <c r="E33" s="60"/>
      <c r="F33" s="60"/>
      <c r="G33" s="60"/>
      <c r="H33" s="60"/>
      <c r="I33" s="61"/>
      <c r="J33" s="4">
        <v>100</v>
      </c>
      <c r="K33" s="24">
        <v>100</v>
      </c>
      <c r="L33" s="24">
        <v>100</v>
      </c>
      <c r="M33" s="25">
        <v>100</v>
      </c>
      <c r="N33" s="25">
        <v>100</v>
      </c>
      <c r="O33" s="4">
        <v>0</v>
      </c>
      <c r="P33" s="4">
        <v>0</v>
      </c>
      <c r="Q33" s="10">
        <f t="shared" si="0"/>
        <v>71.428571428571431</v>
      </c>
    </row>
    <row r="34" spans="2:17" x14ac:dyDescent="0.3">
      <c r="B34" s="6">
        <f t="shared" si="1"/>
        <v>26</v>
      </c>
      <c r="C34" s="20" t="s">
        <v>80</v>
      </c>
      <c r="D34" s="59" t="s">
        <v>47</v>
      </c>
      <c r="E34" s="60"/>
      <c r="F34" s="60"/>
      <c r="G34" s="60"/>
      <c r="H34" s="60"/>
      <c r="I34" s="61"/>
      <c r="J34" s="4">
        <v>100</v>
      </c>
      <c r="K34" s="24">
        <v>100</v>
      </c>
      <c r="L34" s="24">
        <v>100</v>
      </c>
      <c r="M34" s="25">
        <v>100</v>
      </c>
      <c r="N34" s="25">
        <v>100</v>
      </c>
      <c r="O34" s="4">
        <v>0</v>
      </c>
      <c r="P34" s="4">
        <v>0</v>
      </c>
      <c r="Q34" s="10">
        <f t="shared" si="0"/>
        <v>71.428571428571431</v>
      </c>
    </row>
    <row r="35" spans="2:17" x14ac:dyDescent="0.3">
      <c r="B35" s="6">
        <f t="shared" si="1"/>
        <v>27</v>
      </c>
      <c r="C35" s="20" t="s">
        <v>81</v>
      </c>
      <c r="D35" s="59" t="s">
        <v>48</v>
      </c>
      <c r="E35" s="60"/>
      <c r="F35" s="60"/>
      <c r="G35" s="60"/>
      <c r="H35" s="60"/>
      <c r="I35" s="61"/>
      <c r="J35" s="4">
        <v>100</v>
      </c>
      <c r="K35" s="24">
        <v>100</v>
      </c>
      <c r="L35" s="24">
        <v>100</v>
      </c>
      <c r="M35" s="25">
        <v>100</v>
      </c>
      <c r="N35" s="25">
        <v>100</v>
      </c>
      <c r="O35" s="4">
        <v>0</v>
      </c>
      <c r="P35" s="4">
        <v>0</v>
      </c>
      <c r="Q35" s="10">
        <f t="shared" si="0"/>
        <v>71.428571428571431</v>
      </c>
    </row>
    <row r="36" spans="2:17" x14ac:dyDescent="0.3">
      <c r="B36" s="6">
        <f t="shared" si="1"/>
        <v>28</v>
      </c>
      <c r="C36" s="20" t="s">
        <v>82</v>
      </c>
      <c r="D36" s="59" t="s">
        <v>49</v>
      </c>
      <c r="E36" s="60"/>
      <c r="F36" s="60"/>
      <c r="G36" s="60"/>
      <c r="H36" s="60"/>
      <c r="I36" s="61"/>
      <c r="J36" s="4">
        <v>100</v>
      </c>
      <c r="K36" s="24">
        <v>100</v>
      </c>
      <c r="L36" s="24">
        <v>100</v>
      </c>
      <c r="M36" s="25">
        <v>100</v>
      </c>
      <c r="N36" s="25">
        <v>100</v>
      </c>
      <c r="O36" s="4">
        <v>0</v>
      </c>
      <c r="P36" s="4">
        <v>0</v>
      </c>
      <c r="Q36" s="10">
        <f t="shared" si="0"/>
        <v>71.428571428571431</v>
      </c>
    </row>
    <row r="37" spans="2:17" x14ac:dyDescent="0.3">
      <c r="B37" s="6">
        <f t="shared" si="1"/>
        <v>29</v>
      </c>
      <c r="C37" s="20" t="s">
        <v>92</v>
      </c>
      <c r="D37" s="59" t="s">
        <v>50</v>
      </c>
      <c r="E37" s="60"/>
      <c r="F37" s="60"/>
      <c r="G37" s="60"/>
      <c r="H37" s="60"/>
      <c r="I37" s="61"/>
      <c r="J37" s="4">
        <v>100</v>
      </c>
      <c r="K37" s="24">
        <v>100</v>
      </c>
      <c r="L37" s="24">
        <v>100</v>
      </c>
      <c r="M37" s="25">
        <v>100</v>
      </c>
      <c r="N37" s="25">
        <v>100</v>
      </c>
      <c r="O37" s="4">
        <v>0</v>
      </c>
      <c r="P37" s="4">
        <v>0</v>
      </c>
      <c r="Q37" s="10">
        <f t="shared" si="0"/>
        <v>71.428571428571431</v>
      </c>
    </row>
    <row r="38" spans="2:17" x14ac:dyDescent="0.3">
      <c r="B38" s="6">
        <f t="shared" si="1"/>
        <v>30</v>
      </c>
      <c r="C38" s="20" t="s">
        <v>83</v>
      </c>
      <c r="D38" s="59" t="s">
        <v>51</v>
      </c>
      <c r="E38" s="60"/>
      <c r="F38" s="60"/>
      <c r="G38" s="60"/>
      <c r="H38" s="60"/>
      <c r="I38" s="61"/>
      <c r="J38" s="4">
        <v>100</v>
      </c>
      <c r="K38" s="24">
        <v>100</v>
      </c>
      <c r="L38" s="24">
        <v>100</v>
      </c>
      <c r="M38" s="25">
        <v>100</v>
      </c>
      <c r="N38" s="25">
        <v>100</v>
      </c>
      <c r="O38" s="4">
        <v>0</v>
      </c>
      <c r="P38" s="4">
        <v>0</v>
      </c>
      <c r="Q38" s="10">
        <f t="shared" si="0"/>
        <v>71.428571428571431</v>
      </c>
    </row>
    <row r="39" spans="2:17" x14ac:dyDescent="0.3">
      <c r="B39" s="6">
        <f t="shared" si="1"/>
        <v>31</v>
      </c>
      <c r="C39" s="20" t="s">
        <v>84</v>
      </c>
      <c r="D39" s="59" t="s">
        <v>52</v>
      </c>
      <c r="E39" s="60"/>
      <c r="F39" s="60"/>
      <c r="G39" s="60"/>
      <c r="H39" s="60"/>
      <c r="I39" s="61"/>
      <c r="J39" s="4">
        <v>100</v>
      </c>
      <c r="K39" s="24">
        <v>100</v>
      </c>
      <c r="L39" s="24">
        <v>100</v>
      </c>
      <c r="M39" s="25">
        <v>100</v>
      </c>
      <c r="N39" s="25">
        <v>100</v>
      </c>
      <c r="O39" s="4">
        <v>0</v>
      </c>
      <c r="P39" s="4">
        <v>0</v>
      </c>
      <c r="Q39" s="10">
        <f t="shared" si="0"/>
        <v>71.428571428571431</v>
      </c>
    </row>
    <row r="40" spans="2:17" x14ac:dyDescent="0.3">
      <c r="B40" s="6">
        <f t="shared" si="1"/>
        <v>32</v>
      </c>
      <c r="C40" s="20" t="s">
        <v>93</v>
      </c>
      <c r="D40" s="59" t="s">
        <v>60</v>
      </c>
      <c r="E40" s="60"/>
      <c r="F40" s="60"/>
      <c r="G40" s="60"/>
      <c r="H40" s="60"/>
      <c r="I40" s="61"/>
      <c r="J40" s="4">
        <v>100</v>
      </c>
      <c r="K40" s="24">
        <v>100</v>
      </c>
      <c r="L40" s="24">
        <v>100</v>
      </c>
      <c r="M40" s="25">
        <v>100</v>
      </c>
      <c r="N40" s="25">
        <v>100</v>
      </c>
      <c r="O40" s="4">
        <v>0</v>
      </c>
      <c r="P40" s="4">
        <v>0</v>
      </c>
      <c r="Q40" s="10">
        <f t="shared" si="0"/>
        <v>71.428571428571431</v>
      </c>
    </row>
    <row r="41" spans="2:17" x14ac:dyDescent="0.3">
      <c r="B41" s="6">
        <f t="shared" si="1"/>
        <v>33</v>
      </c>
      <c r="C41" s="20" t="s">
        <v>94</v>
      </c>
      <c r="D41" s="59" t="s">
        <v>59</v>
      </c>
      <c r="E41" s="60"/>
      <c r="F41" s="60"/>
      <c r="G41" s="60"/>
      <c r="H41" s="60"/>
      <c r="I41" s="61"/>
      <c r="J41" s="4">
        <v>100</v>
      </c>
      <c r="K41" s="24">
        <v>100</v>
      </c>
      <c r="L41" s="24">
        <v>100</v>
      </c>
      <c r="M41" s="25">
        <v>100</v>
      </c>
      <c r="N41" s="25">
        <v>100</v>
      </c>
      <c r="O41" s="4">
        <v>0</v>
      </c>
      <c r="P41" s="4">
        <v>0</v>
      </c>
      <c r="Q41" s="10">
        <f t="shared" si="0"/>
        <v>71.428571428571431</v>
      </c>
    </row>
    <row r="42" spans="2:17" x14ac:dyDescent="0.3">
      <c r="B42" s="6">
        <f t="shared" si="1"/>
        <v>34</v>
      </c>
      <c r="C42" s="20" t="s">
        <v>85</v>
      </c>
      <c r="D42" s="59" t="s">
        <v>53</v>
      </c>
      <c r="E42" s="60"/>
      <c r="F42" s="60"/>
      <c r="G42" s="60"/>
      <c r="H42" s="60"/>
      <c r="I42" s="61"/>
      <c r="J42" s="4">
        <v>100</v>
      </c>
      <c r="K42" s="24">
        <v>100</v>
      </c>
      <c r="L42" s="24">
        <v>100</v>
      </c>
      <c r="M42" s="25">
        <v>100</v>
      </c>
      <c r="N42" s="25">
        <v>100</v>
      </c>
      <c r="O42" s="4">
        <v>0</v>
      </c>
      <c r="P42" s="4">
        <v>0</v>
      </c>
      <c r="Q42" s="10">
        <f t="shared" si="0"/>
        <v>71.428571428571431</v>
      </c>
    </row>
    <row r="43" spans="2:17" x14ac:dyDescent="0.3">
      <c r="B43" s="6">
        <f t="shared" si="1"/>
        <v>35</v>
      </c>
      <c r="C43" s="20" t="s">
        <v>95</v>
      </c>
      <c r="D43" s="55" t="s">
        <v>54</v>
      </c>
      <c r="E43" s="55"/>
      <c r="F43" s="55"/>
      <c r="G43" s="55"/>
      <c r="H43" s="55"/>
      <c r="I43" s="55"/>
      <c r="J43" s="4">
        <v>100</v>
      </c>
      <c r="K43" s="24">
        <v>100</v>
      </c>
      <c r="L43" s="24">
        <v>100</v>
      </c>
      <c r="M43" s="25">
        <v>100</v>
      </c>
      <c r="N43" s="25">
        <v>100</v>
      </c>
      <c r="O43" s="19">
        <v>0</v>
      </c>
      <c r="P43" s="19">
        <v>0</v>
      </c>
      <c r="Q43" s="10">
        <f t="shared" si="0"/>
        <v>71.428571428571431</v>
      </c>
    </row>
    <row r="44" spans="2:17" x14ac:dyDescent="0.3">
      <c r="B44" s="6">
        <f t="shared" si="1"/>
        <v>36</v>
      </c>
      <c r="C44" s="6"/>
      <c r="D44" s="54"/>
      <c r="E44" s="54"/>
      <c r="F44" s="54"/>
      <c r="G44" s="54"/>
      <c r="H44" s="54"/>
      <c r="I44" s="5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54"/>
      <c r="E45" s="54"/>
      <c r="F45" s="54"/>
      <c r="G45" s="54"/>
      <c r="H45" s="54"/>
      <c r="I45" s="5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54"/>
      <c r="E46" s="54"/>
      <c r="F46" s="54"/>
      <c r="G46" s="54"/>
      <c r="H46" s="54"/>
      <c r="I46" s="5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54"/>
      <c r="E47" s="54"/>
      <c r="F47" s="54"/>
      <c r="G47" s="54"/>
      <c r="H47" s="54"/>
      <c r="I47" s="5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54"/>
      <c r="E48" s="54"/>
      <c r="F48" s="54"/>
      <c r="G48" s="54"/>
      <c r="H48" s="54"/>
      <c r="I48" s="5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54"/>
      <c r="E49" s="54"/>
      <c r="F49" s="54"/>
      <c r="G49" s="54"/>
      <c r="H49" s="54"/>
      <c r="I49" s="5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54"/>
      <c r="E50" s="54"/>
      <c r="F50" s="54"/>
      <c r="G50" s="54"/>
      <c r="H50" s="54"/>
      <c r="I50" s="5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54"/>
      <c r="E51" s="54"/>
      <c r="F51" s="54"/>
      <c r="G51" s="54"/>
      <c r="H51" s="54"/>
      <c r="I51" s="5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54"/>
      <c r="E52" s="54"/>
      <c r="F52" s="54"/>
      <c r="G52" s="54"/>
      <c r="H52" s="54"/>
      <c r="I52" s="5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36"/>
      <c r="D54" s="36"/>
      <c r="E54" s="1"/>
      <c r="H54" s="39" t="s">
        <v>19</v>
      </c>
      <c r="I54" s="39"/>
      <c r="J54" s="11">
        <f>COUNTIF(J9:J53,"&gt;=70")</f>
        <v>35</v>
      </c>
      <c r="K54" s="11">
        <f t="shared" ref="K54:P54" si="3">COUNTIF(K9:K53,"&gt;=70")</f>
        <v>35</v>
      </c>
      <c r="L54" s="11">
        <f t="shared" si="3"/>
        <v>35</v>
      </c>
      <c r="M54" s="11">
        <f t="shared" si="3"/>
        <v>35</v>
      </c>
      <c r="N54" s="11">
        <f t="shared" si="3"/>
        <v>35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35</v>
      </c>
    </row>
    <row r="55" spans="2:17" x14ac:dyDescent="0.3">
      <c r="C55" s="36"/>
      <c r="D55" s="36"/>
      <c r="E55" s="8"/>
      <c r="H55" s="40" t="s">
        <v>20</v>
      </c>
      <c r="I55" s="4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35</v>
      </c>
      <c r="P55" s="12">
        <f t="shared" si="5"/>
        <v>35</v>
      </c>
      <c r="Q55" s="12">
        <f t="shared" si="5"/>
        <v>10</v>
      </c>
    </row>
    <row r="56" spans="2:17" x14ac:dyDescent="0.3">
      <c r="C56" s="36"/>
      <c r="D56" s="36"/>
      <c r="E56" s="36"/>
      <c r="H56" s="40" t="s">
        <v>21</v>
      </c>
      <c r="I56" s="40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3">
      <c r="C57" s="36"/>
      <c r="D57" s="36"/>
      <c r="E57" s="1"/>
      <c r="H57" s="41" t="s">
        <v>16</v>
      </c>
      <c r="I57" s="41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>
        <f t="shared" si="7"/>
        <v>0</v>
      </c>
      <c r="P57" s="14">
        <f t="shared" si="7"/>
        <v>0</v>
      </c>
      <c r="Q57" s="14">
        <f t="shared" si="7"/>
        <v>0.77777777777777779</v>
      </c>
    </row>
    <row r="58" spans="2:17" x14ac:dyDescent="0.3">
      <c r="C58" s="36"/>
      <c r="D58" s="36"/>
      <c r="E58" s="1"/>
      <c r="H58" s="41" t="s">
        <v>17</v>
      </c>
      <c r="I58" s="41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1</v>
      </c>
      <c r="P58" s="14">
        <f t="shared" si="8"/>
        <v>1</v>
      </c>
      <c r="Q58" s="14">
        <f t="shared" si="8"/>
        <v>0.22222222222222221</v>
      </c>
    </row>
    <row r="59" spans="2:17" x14ac:dyDescent="0.3">
      <c r="C59" s="36"/>
      <c r="D59" s="36"/>
      <c r="E59" s="8"/>
    </row>
    <row r="60" spans="2:17" x14ac:dyDescent="0.3">
      <c r="C60" s="1"/>
      <c r="D60" s="1"/>
      <c r="E60" s="8"/>
    </row>
    <row r="61" spans="2:17" x14ac:dyDescent="0.3">
      <c r="J61" s="42"/>
      <c r="K61" s="42"/>
      <c r="L61" s="42"/>
      <c r="M61" s="42"/>
      <c r="N61" s="42"/>
      <c r="O61" s="42"/>
      <c r="P61" s="42"/>
    </row>
    <row r="62" spans="2:17" x14ac:dyDescent="0.3">
      <c r="J62" s="35" t="s">
        <v>18</v>
      </c>
      <c r="K62" s="35"/>
      <c r="L62" s="35"/>
      <c r="M62" s="35"/>
      <c r="N62" s="35"/>
      <c r="O62" s="35"/>
      <c r="P62" s="35"/>
    </row>
  </sheetData>
  <mergeCells count="60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1:I31"/>
    <mergeCell ref="D33:I33"/>
    <mergeCell ref="D34:I34"/>
    <mergeCell ref="D35:I35"/>
    <mergeCell ref="D36:I36"/>
    <mergeCell ref="D24:I24"/>
    <mergeCell ref="D14:I14"/>
    <mergeCell ref="D15:I15"/>
    <mergeCell ref="D19:I19"/>
    <mergeCell ref="D20:I20"/>
    <mergeCell ref="D25:I25"/>
    <mergeCell ref="D32:I3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84" zoomScaleNormal="84" workbookViewId="0">
      <selection activeCell="V13" sqref="V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 x14ac:dyDescent="0.3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3">
      <c r="C4" t="s">
        <v>0</v>
      </c>
      <c r="D4" s="43" t="s">
        <v>137</v>
      </c>
      <c r="E4" s="43"/>
      <c r="F4" s="43"/>
      <c r="G4" s="43"/>
      <c r="I4" t="s">
        <v>1</v>
      </c>
      <c r="J4" s="45" t="s">
        <v>138</v>
      </c>
      <c r="K4" s="45"/>
      <c r="M4" t="s">
        <v>2</v>
      </c>
      <c r="N4" s="44">
        <v>45233</v>
      </c>
      <c r="O4" s="4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45" t="s">
        <v>98</v>
      </c>
      <c r="E6" s="45"/>
      <c r="F6" s="45"/>
      <c r="G6" s="45"/>
      <c r="I6" s="36" t="s">
        <v>22</v>
      </c>
      <c r="J6" s="36"/>
      <c r="K6" s="37" t="s">
        <v>55</v>
      </c>
      <c r="L6" s="37"/>
      <c r="M6" s="37"/>
      <c r="N6" s="37"/>
      <c r="O6" s="37"/>
      <c r="P6" s="3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139</v>
      </c>
      <c r="D9" s="59" t="s">
        <v>140</v>
      </c>
      <c r="E9" s="60"/>
      <c r="F9" s="60"/>
      <c r="G9" s="60"/>
      <c r="H9" s="60"/>
      <c r="I9" s="61"/>
      <c r="J9" s="4">
        <v>100</v>
      </c>
      <c r="K9" s="19">
        <v>100</v>
      </c>
      <c r="L9" s="19">
        <v>100</v>
      </c>
      <c r="M9" s="19">
        <v>100</v>
      </c>
      <c r="N9" s="19">
        <v>100</v>
      </c>
      <c r="O9" s="4">
        <v>0</v>
      </c>
      <c r="P9" s="4">
        <v>0</v>
      </c>
      <c r="Q9" s="10">
        <f>SUM(J9:P9)/7</f>
        <v>71.428571428571431</v>
      </c>
    </row>
    <row r="10" spans="2:18" x14ac:dyDescent="0.3">
      <c r="B10" s="6">
        <f>B9+1</f>
        <v>2</v>
      </c>
      <c r="C10" s="6"/>
      <c r="D10" s="59"/>
      <c r="E10" s="60"/>
      <c r="F10" s="60"/>
      <c r="G10" s="60"/>
      <c r="H10" s="60"/>
      <c r="I10" s="61"/>
      <c r="J10" s="4"/>
      <c r="K10" s="19"/>
      <c r="L10" s="19"/>
      <c r="M10" s="19"/>
      <c r="N10" s="19"/>
      <c r="O10" s="4"/>
      <c r="P10" s="4"/>
      <c r="Q10" s="10">
        <f t="shared" ref="Q10:Q48" si="0">SUM(J10:P10)/7</f>
        <v>0</v>
      </c>
    </row>
    <row r="11" spans="2:18" x14ac:dyDescent="0.3">
      <c r="B11" s="6">
        <f t="shared" ref="B11:B53" si="1">B10+1</f>
        <v>3</v>
      </c>
      <c r="C11" s="6"/>
      <c r="D11" s="59"/>
      <c r="E11" s="60"/>
      <c r="F11" s="60"/>
      <c r="G11" s="60"/>
      <c r="H11" s="60"/>
      <c r="I11" s="61"/>
      <c r="J11" s="4"/>
      <c r="K11" s="19"/>
      <c r="L11" s="19"/>
      <c r="M11" s="19"/>
      <c r="N11" s="19"/>
      <c r="O11" s="4"/>
      <c r="P11" s="4"/>
      <c r="Q11" s="10">
        <f t="shared" si="0"/>
        <v>0</v>
      </c>
    </row>
    <row r="12" spans="2:18" x14ac:dyDescent="0.3">
      <c r="B12" s="6">
        <f t="shared" si="1"/>
        <v>4</v>
      </c>
      <c r="C12" s="6"/>
      <c r="D12" s="59"/>
      <c r="E12" s="60"/>
      <c r="F12" s="60"/>
      <c r="G12" s="60"/>
      <c r="H12" s="60"/>
      <c r="I12" s="61"/>
      <c r="J12" s="4"/>
      <c r="K12" s="19"/>
      <c r="L12" s="19"/>
      <c r="M12" s="19"/>
      <c r="N12" s="19"/>
      <c r="O12" s="4"/>
      <c r="P12" s="4"/>
      <c r="Q12" s="10">
        <f t="shared" si="0"/>
        <v>0</v>
      </c>
    </row>
    <row r="13" spans="2:18" x14ac:dyDescent="0.3">
      <c r="B13" s="6">
        <f t="shared" si="1"/>
        <v>5</v>
      </c>
      <c r="C13" s="6"/>
      <c r="D13" s="59"/>
      <c r="E13" s="60"/>
      <c r="F13" s="60"/>
      <c r="G13" s="60"/>
      <c r="H13" s="60"/>
      <c r="I13" s="61"/>
      <c r="J13" s="4"/>
      <c r="K13" s="19"/>
      <c r="L13" s="19"/>
      <c r="M13" s="19"/>
      <c r="N13" s="19"/>
      <c r="O13" s="4"/>
      <c r="P13" s="4"/>
      <c r="Q13" s="10">
        <f t="shared" si="0"/>
        <v>0</v>
      </c>
    </row>
    <row r="14" spans="2:18" x14ac:dyDescent="0.3">
      <c r="B14" s="6">
        <f t="shared" si="1"/>
        <v>6</v>
      </c>
      <c r="C14" s="6"/>
      <c r="D14" s="59"/>
      <c r="E14" s="60"/>
      <c r="F14" s="60"/>
      <c r="G14" s="60"/>
      <c r="H14" s="60"/>
      <c r="I14" s="61"/>
      <c r="J14" s="4"/>
      <c r="K14" s="19"/>
      <c r="L14" s="19"/>
      <c r="M14" s="19"/>
      <c r="N14" s="19"/>
      <c r="O14" s="4"/>
      <c r="P14" s="4"/>
      <c r="Q14" s="10">
        <f t="shared" si="0"/>
        <v>0</v>
      </c>
    </row>
    <row r="15" spans="2:18" x14ac:dyDescent="0.3">
      <c r="B15" s="6">
        <f t="shared" si="1"/>
        <v>7</v>
      </c>
      <c r="C15" s="6"/>
      <c r="D15" s="59"/>
      <c r="E15" s="60"/>
      <c r="F15" s="60"/>
      <c r="G15" s="60"/>
      <c r="H15" s="60"/>
      <c r="I15" s="61"/>
      <c r="J15" s="4"/>
      <c r="K15" s="19"/>
      <c r="L15" s="19"/>
      <c r="M15" s="19"/>
      <c r="N15" s="19"/>
      <c r="O15" s="4"/>
      <c r="P15" s="4"/>
      <c r="Q15" s="10">
        <f t="shared" si="0"/>
        <v>0</v>
      </c>
    </row>
    <row r="16" spans="2:18" x14ac:dyDescent="0.3">
      <c r="B16" s="6">
        <f t="shared" si="1"/>
        <v>8</v>
      </c>
      <c r="C16" s="6"/>
      <c r="D16" s="59"/>
      <c r="E16" s="60"/>
      <c r="F16" s="60"/>
      <c r="G16" s="60"/>
      <c r="H16" s="60"/>
      <c r="I16" s="61"/>
      <c r="J16" s="4"/>
      <c r="K16" s="19"/>
      <c r="L16" s="19"/>
      <c r="M16" s="19"/>
      <c r="N16" s="19"/>
      <c r="O16" s="4"/>
      <c r="P16" s="4"/>
      <c r="Q16" s="10">
        <f t="shared" si="0"/>
        <v>0</v>
      </c>
    </row>
    <row r="17" spans="2:17" x14ac:dyDescent="0.3">
      <c r="B17" s="6">
        <f t="shared" si="1"/>
        <v>9</v>
      </c>
      <c r="C17" s="6"/>
      <c r="D17" s="59"/>
      <c r="E17" s="60"/>
      <c r="F17" s="60"/>
      <c r="G17" s="60"/>
      <c r="H17" s="60"/>
      <c r="I17" s="61"/>
      <c r="J17" s="4"/>
      <c r="K17" s="19"/>
      <c r="L17" s="19"/>
      <c r="M17" s="19"/>
      <c r="N17" s="19"/>
      <c r="O17" s="4"/>
      <c r="P17" s="4"/>
      <c r="Q17" s="10">
        <f t="shared" si="0"/>
        <v>0</v>
      </c>
    </row>
    <row r="18" spans="2:17" x14ac:dyDescent="0.3">
      <c r="B18" s="6">
        <f t="shared" si="1"/>
        <v>10</v>
      </c>
      <c r="C18" s="6"/>
      <c r="D18" s="59"/>
      <c r="E18" s="60"/>
      <c r="F18" s="60"/>
      <c r="G18" s="60"/>
      <c r="H18" s="60"/>
      <c r="I18" s="61"/>
      <c r="J18" s="4"/>
      <c r="K18" s="19"/>
      <c r="L18" s="19"/>
      <c r="M18" s="19"/>
      <c r="N18" s="19"/>
      <c r="O18" s="4"/>
      <c r="P18" s="4"/>
      <c r="Q18" s="10">
        <f t="shared" si="0"/>
        <v>0</v>
      </c>
    </row>
    <row r="19" spans="2:17" x14ac:dyDescent="0.3">
      <c r="B19" s="6">
        <f t="shared" si="1"/>
        <v>11</v>
      </c>
      <c r="C19" s="6"/>
      <c r="D19" s="59"/>
      <c r="E19" s="60"/>
      <c r="F19" s="60"/>
      <c r="G19" s="60"/>
      <c r="H19" s="60"/>
      <c r="I19" s="61"/>
      <c r="J19" s="4"/>
      <c r="K19" s="19"/>
      <c r="L19" s="19"/>
      <c r="M19" s="19"/>
      <c r="N19" s="19"/>
      <c r="O19" s="4"/>
      <c r="P19" s="4"/>
      <c r="Q19" s="10">
        <f t="shared" si="0"/>
        <v>0</v>
      </c>
    </row>
    <row r="20" spans="2:17" x14ac:dyDescent="0.3">
      <c r="B20" s="6">
        <f t="shared" si="1"/>
        <v>12</v>
      </c>
      <c r="C20" s="6"/>
      <c r="D20" s="59"/>
      <c r="E20" s="60"/>
      <c r="F20" s="60"/>
      <c r="G20" s="60"/>
      <c r="H20" s="60"/>
      <c r="I20" s="61"/>
      <c r="J20" s="4"/>
      <c r="K20" s="19"/>
      <c r="L20" s="19"/>
      <c r="M20" s="19"/>
      <c r="N20" s="19"/>
      <c r="O20" s="4"/>
      <c r="P20" s="4"/>
      <c r="Q20" s="10">
        <f t="shared" si="0"/>
        <v>0</v>
      </c>
    </row>
    <row r="21" spans="2:17" x14ac:dyDescent="0.3">
      <c r="B21" s="6">
        <f t="shared" si="1"/>
        <v>13</v>
      </c>
      <c r="C21" s="6"/>
      <c r="D21" s="59"/>
      <c r="E21" s="60"/>
      <c r="F21" s="60"/>
      <c r="G21" s="60"/>
      <c r="H21" s="60"/>
      <c r="I21" s="61"/>
      <c r="J21" s="4"/>
      <c r="K21" s="19"/>
      <c r="L21" s="19"/>
      <c r="M21" s="19"/>
      <c r="N21" s="19"/>
      <c r="O21" s="4"/>
      <c r="P21" s="4"/>
      <c r="Q21" s="10">
        <f t="shared" si="0"/>
        <v>0</v>
      </c>
    </row>
    <row r="22" spans="2:17" x14ac:dyDescent="0.3">
      <c r="B22" s="6">
        <f t="shared" si="1"/>
        <v>14</v>
      </c>
      <c r="C22" s="6"/>
      <c r="D22" s="59"/>
      <c r="E22" s="60"/>
      <c r="F22" s="60"/>
      <c r="G22" s="60"/>
      <c r="H22" s="60"/>
      <c r="I22" s="61"/>
      <c r="J22" s="4"/>
      <c r="K22" s="19"/>
      <c r="L22" s="19"/>
      <c r="M22" s="19"/>
      <c r="N22" s="19"/>
      <c r="O22" s="4"/>
      <c r="P22" s="4"/>
      <c r="Q22" s="10">
        <f t="shared" si="0"/>
        <v>0</v>
      </c>
    </row>
    <row r="23" spans="2:17" x14ac:dyDescent="0.3">
      <c r="B23" s="6">
        <f t="shared" si="1"/>
        <v>15</v>
      </c>
      <c r="C23" s="6"/>
      <c r="D23" s="59"/>
      <c r="E23" s="60"/>
      <c r="F23" s="60"/>
      <c r="G23" s="60"/>
      <c r="H23" s="60"/>
      <c r="I23" s="61"/>
      <c r="J23" s="4"/>
      <c r="K23" s="19"/>
      <c r="L23" s="19"/>
      <c r="M23" s="19"/>
      <c r="N23" s="19"/>
      <c r="O23" s="4"/>
      <c r="P23" s="4"/>
      <c r="Q23" s="10">
        <f t="shared" si="0"/>
        <v>0</v>
      </c>
    </row>
    <row r="24" spans="2:17" x14ac:dyDescent="0.3">
      <c r="B24" s="6">
        <f t="shared" si="1"/>
        <v>16</v>
      </c>
      <c r="C24" s="6"/>
      <c r="D24" s="59"/>
      <c r="E24" s="60"/>
      <c r="F24" s="60"/>
      <c r="G24" s="60"/>
      <c r="H24" s="60"/>
      <c r="I24" s="61"/>
      <c r="J24" s="4"/>
      <c r="K24" s="19"/>
      <c r="L24" s="19"/>
      <c r="M24" s="19"/>
      <c r="N24" s="19"/>
      <c r="O24" s="4"/>
      <c r="P24" s="4"/>
      <c r="Q24" s="10">
        <f t="shared" si="0"/>
        <v>0</v>
      </c>
    </row>
    <row r="25" spans="2:17" x14ac:dyDescent="0.3">
      <c r="B25" s="6">
        <f t="shared" si="1"/>
        <v>17</v>
      </c>
      <c r="C25" s="6"/>
      <c r="D25" s="59"/>
      <c r="E25" s="60"/>
      <c r="F25" s="60"/>
      <c r="G25" s="60"/>
      <c r="H25" s="60"/>
      <c r="I25" s="61"/>
      <c r="J25" s="4"/>
      <c r="K25" s="19"/>
      <c r="L25" s="19"/>
      <c r="M25" s="19"/>
      <c r="N25" s="19"/>
      <c r="O25" s="4"/>
      <c r="P25" s="4"/>
      <c r="Q25" s="10">
        <f t="shared" si="0"/>
        <v>0</v>
      </c>
    </row>
    <row r="26" spans="2:17" x14ac:dyDescent="0.3">
      <c r="B26" s="6">
        <f t="shared" si="1"/>
        <v>18</v>
      </c>
      <c r="C26" s="6"/>
      <c r="D26" s="59"/>
      <c r="E26" s="60"/>
      <c r="F26" s="60"/>
      <c r="G26" s="60"/>
      <c r="H26" s="60"/>
      <c r="I26" s="61"/>
      <c r="J26" s="4"/>
      <c r="K26" s="19"/>
      <c r="L26" s="19"/>
      <c r="M26" s="19"/>
      <c r="N26" s="19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C27" s="6"/>
      <c r="D27" s="59"/>
      <c r="E27" s="60"/>
      <c r="F27" s="60"/>
      <c r="G27" s="60"/>
      <c r="H27" s="60"/>
      <c r="I27" s="61"/>
      <c r="J27" s="4"/>
      <c r="K27" s="19"/>
      <c r="L27" s="19"/>
      <c r="M27" s="19"/>
      <c r="N27" s="19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/>
      <c r="D28" s="59"/>
      <c r="E28" s="60"/>
      <c r="F28" s="60"/>
      <c r="G28" s="60"/>
      <c r="H28" s="60"/>
      <c r="I28" s="61"/>
      <c r="J28" s="4"/>
      <c r="K28" s="19"/>
      <c r="L28" s="19"/>
      <c r="M28" s="19"/>
      <c r="N28" s="19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J29" s="4"/>
      <c r="K29" s="19"/>
      <c r="L29" s="19"/>
      <c r="M29" s="19"/>
      <c r="N29" s="19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59"/>
      <c r="E30" s="60"/>
      <c r="F30" s="60"/>
      <c r="G30" s="60"/>
      <c r="H30" s="60"/>
      <c r="I30" s="61"/>
      <c r="J30" s="4"/>
      <c r="K30" s="19"/>
      <c r="L30" s="19"/>
      <c r="M30" s="19"/>
      <c r="N30" s="19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16"/>
      <c r="E31" s="17"/>
      <c r="F31" s="17"/>
      <c r="G31" s="17"/>
      <c r="H31" s="17"/>
      <c r="I31" s="18"/>
      <c r="J31" s="4"/>
      <c r="K31" s="19"/>
      <c r="L31" s="19"/>
      <c r="M31" s="19"/>
      <c r="N31" s="19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16"/>
      <c r="E32" s="17"/>
      <c r="F32" s="17"/>
      <c r="G32" s="17"/>
      <c r="H32" s="17"/>
      <c r="I32" s="18"/>
      <c r="J32" s="4"/>
      <c r="K32" s="19"/>
      <c r="L32" s="19"/>
      <c r="M32" s="19"/>
      <c r="N32" s="19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16"/>
      <c r="E33" s="17"/>
      <c r="F33" s="17"/>
      <c r="G33" s="17"/>
      <c r="H33" s="17"/>
      <c r="I33" s="18"/>
      <c r="J33" s="4"/>
      <c r="K33" s="19"/>
      <c r="L33" s="19"/>
      <c r="M33" s="19"/>
      <c r="N33" s="19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6"/>
      <c r="E34" s="17"/>
      <c r="F34" s="17"/>
      <c r="G34" s="17"/>
      <c r="H34" s="17"/>
      <c r="I34" s="18"/>
      <c r="J34" s="4"/>
      <c r="K34" s="19"/>
      <c r="L34" s="19"/>
      <c r="M34" s="19"/>
      <c r="N34" s="19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6"/>
      <c r="E35" s="17"/>
      <c r="F35" s="17"/>
      <c r="G35" s="17"/>
      <c r="H35" s="17"/>
      <c r="I35" s="18"/>
      <c r="J35" s="4"/>
      <c r="K35" s="19"/>
      <c r="L35" s="19"/>
      <c r="M35" s="19"/>
      <c r="N35" s="19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6"/>
      <c r="E36" s="17"/>
      <c r="F36" s="17"/>
      <c r="G36" s="17"/>
      <c r="H36" s="17"/>
      <c r="I36" s="18"/>
      <c r="J36" s="4"/>
      <c r="K36" s="19"/>
      <c r="L36" s="19"/>
      <c r="M36" s="19"/>
      <c r="N36" s="19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6"/>
      <c r="E37" s="17"/>
      <c r="F37" s="17"/>
      <c r="G37" s="17"/>
      <c r="H37" s="17"/>
      <c r="I37" s="18"/>
      <c r="J37" s="4"/>
      <c r="K37" s="19"/>
      <c r="L37" s="19"/>
      <c r="M37" s="19"/>
      <c r="N37" s="19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6"/>
      <c r="E38" s="17"/>
      <c r="F38" s="17"/>
      <c r="G38" s="17"/>
      <c r="H38" s="17"/>
      <c r="I38" s="18"/>
      <c r="J38" s="4"/>
      <c r="K38" s="19"/>
      <c r="L38" s="19"/>
      <c r="M38" s="19"/>
      <c r="N38" s="19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6"/>
      <c r="E39" s="17"/>
      <c r="F39" s="17"/>
      <c r="G39" s="17"/>
      <c r="H39" s="17"/>
      <c r="I39" s="18"/>
      <c r="J39" s="4"/>
      <c r="K39" s="19"/>
      <c r="L39" s="19"/>
      <c r="M39" s="19"/>
      <c r="N39" s="19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6"/>
      <c r="E40" s="17"/>
      <c r="F40" s="17"/>
      <c r="G40" s="17"/>
      <c r="H40" s="17"/>
      <c r="I40" s="18"/>
      <c r="J40" s="4"/>
      <c r="K40" s="19"/>
      <c r="L40" s="19"/>
      <c r="M40" s="19"/>
      <c r="N40" s="19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6"/>
      <c r="E41" s="17"/>
      <c r="F41" s="17"/>
      <c r="G41" s="17"/>
      <c r="H41" s="17"/>
      <c r="I41" s="18"/>
      <c r="J41" s="4"/>
      <c r="K41" s="19"/>
      <c r="L41" s="19"/>
      <c r="M41" s="19"/>
      <c r="N41" s="19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6"/>
      <c r="E42" s="17"/>
      <c r="F42" s="17"/>
      <c r="G42" s="17"/>
      <c r="H42" s="17"/>
      <c r="I42" s="18"/>
      <c r="J42" s="4"/>
      <c r="K42" s="19"/>
      <c r="L42" s="19"/>
      <c r="M42" s="19"/>
      <c r="N42" s="19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6"/>
      <c r="E43" s="17"/>
      <c r="F43" s="17"/>
      <c r="G43" s="17"/>
      <c r="H43" s="17"/>
      <c r="I43" s="18"/>
      <c r="J43" s="4"/>
      <c r="K43" s="19"/>
      <c r="L43" s="19"/>
      <c r="M43" s="19"/>
      <c r="N43" s="19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54"/>
      <c r="E44" s="54"/>
      <c r="F44" s="54"/>
      <c r="G44" s="54"/>
      <c r="H44" s="54"/>
      <c r="I44" s="5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54"/>
      <c r="E45" s="54"/>
      <c r="F45" s="54"/>
      <c r="G45" s="54"/>
      <c r="H45" s="54"/>
      <c r="I45" s="5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54"/>
      <c r="E46" s="54"/>
      <c r="F46" s="54"/>
      <c r="G46" s="54"/>
      <c r="H46" s="54"/>
      <c r="I46" s="5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54"/>
      <c r="E47" s="54"/>
      <c r="F47" s="54"/>
      <c r="G47" s="54"/>
      <c r="H47" s="54"/>
      <c r="I47" s="5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54"/>
      <c r="E48" s="54"/>
      <c r="F48" s="54"/>
      <c r="G48" s="54"/>
      <c r="H48" s="54"/>
      <c r="I48" s="5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54"/>
      <c r="E49" s="54"/>
      <c r="F49" s="54"/>
      <c r="G49" s="54"/>
      <c r="H49" s="54"/>
      <c r="I49" s="5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54"/>
      <c r="E50" s="54"/>
      <c r="F50" s="54"/>
      <c r="G50" s="54"/>
      <c r="H50" s="54"/>
      <c r="I50" s="5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54"/>
      <c r="E51" s="54"/>
      <c r="F51" s="54"/>
      <c r="G51" s="54"/>
      <c r="H51" s="54"/>
      <c r="I51" s="5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54"/>
      <c r="E52" s="54"/>
      <c r="F52" s="54"/>
      <c r="G52" s="54"/>
      <c r="H52" s="54"/>
      <c r="I52" s="5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36"/>
      <c r="D54" s="36"/>
      <c r="E54" s="1"/>
      <c r="H54" s="39" t="s">
        <v>19</v>
      </c>
      <c r="I54" s="39"/>
      <c r="J54" s="11">
        <f>COUNTIF(J9:J53,"&gt;=70")</f>
        <v>1</v>
      </c>
      <c r="K54" s="11">
        <f t="shared" ref="K54:P54" si="3">COUNTIF(K9:K53,"&gt;=70")</f>
        <v>1</v>
      </c>
      <c r="L54" s="11">
        <f t="shared" si="3"/>
        <v>1</v>
      </c>
      <c r="M54" s="11">
        <f t="shared" si="3"/>
        <v>1</v>
      </c>
      <c r="N54" s="11">
        <f t="shared" si="3"/>
        <v>1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1</v>
      </c>
    </row>
    <row r="55" spans="2:17" x14ac:dyDescent="0.3">
      <c r="C55" s="36"/>
      <c r="D55" s="36"/>
      <c r="E55" s="8"/>
      <c r="H55" s="40" t="s">
        <v>20</v>
      </c>
      <c r="I55" s="4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1</v>
      </c>
      <c r="P55" s="12">
        <f t="shared" si="5"/>
        <v>1</v>
      </c>
      <c r="Q55" s="12">
        <f t="shared" si="5"/>
        <v>44</v>
      </c>
    </row>
    <row r="56" spans="2:17" x14ac:dyDescent="0.3">
      <c r="C56" s="36"/>
      <c r="D56" s="36"/>
      <c r="E56" s="36"/>
      <c r="H56" s="40" t="s">
        <v>21</v>
      </c>
      <c r="I56" s="40"/>
      <c r="J56" s="12">
        <f>COUNT(J9:J53)</f>
        <v>1</v>
      </c>
      <c r="K56" s="12">
        <f t="shared" ref="K56:Q56" si="6">COUNT(K9:K53)</f>
        <v>1</v>
      </c>
      <c r="L56" s="12">
        <f t="shared" si="6"/>
        <v>1</v>
      </c>
      <c r="M56" s="12">
        <f t="shared" si="6"/>
        <v>1</v>
      </c>
      <c r="N56" s="12">
        <f t="shared" si="6"/>
        <v>1</v>
      </c>
      <c r="O56" s="12">
        <f t="shared" si="6"/>
        <v>1</v>
      </c>
      <c r="P56" s="12">
        <f t="shared" si="6"/>
        <v>1</v>
      </c>
      <c r="Q56" s="12">
        <f t="shared" si="6"/>
        <v>45</v>
      </c>
    </row>
    <row r="57" spans="2:17" x14ac:dyDescent="0.3">
      <c r="C57" s="36"/>
      <c r="D57" s="36"/>
      <c r="E57" s="1"/>
      <c r="H57" s="41" t="s">
        <v>16</v>
      </c>
      <c r="I57" s="41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>
        <f t="shared" si="7"/>
        <v>0</v>
      </c>
      <c r="P57" s="14">
        <f t="shared" si="7"/>
        <v>0</v>
      </c>
      <c r="Q57" s="14">
        <f t="shared" si="7"/>
        <v>2.2222222222222223E-2</v>
      </c>
    </row>
    <row r="58" spans="2:17" x14ac:dyDescent="0.3">
      <c r="C58" s="36"/>
      <c r="D58" s="36"/>
      <c r="E58" s="1"/>
      <c r="H58" s="41" t="s">
        <v>17</v>
      </c>
      <c r="I58" s="41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1</v>
      </c>
      <c r="P58" s="14">
        <f t="shared" si="8"/>
        <v>1</v>
      </c>
      <c r="Q58" s="14">
        <f t="shared" si="8"/>
        <v>0.97777777777777775</v>
      </c>
    </row>
    <row r="59" spans="2:17" x14ac:dyDescent="0.3">
      <c r="C59" s="36"/>
      <c r="D59" s="36"/>
      <c r="E59" s="8"/>
    </row>
    <row r="60" spans="2:17" x14ac:dyDescent="0.3">
      <c r="C60" s="1"/>
      <c r="D60" s="1"/>
      <c r="E60" s="8"/>
    </row>
    <row r="61" spans="2:17" x14ac:dyDescent="0.3">
      <c r="J61" s="42"/>
      <c r="K61" s="42"/>
      <c r="L61" s="42"/>
      <c r="M61" s="42"/>
      <c r="N61" s="42"/>
      <c r="O61" s="42"/>
      <c r="P61" s="42"/>
    </row>
    <row r="62" spans="2:17" x14ac:dyDescent="0.3">
      <c r="J62" s="35" t="s">
        <v>18</v>
      </c>
      <c r="K62" s="35"/>
      <c r="L62" s="35"/>
      <c r="M62" s="35"/>
      <c r="N62" s="35"/>
      <c r="O62" s="35"/>
      <c r="P62" s="35"/>
    </row>
  </sheetData>
  <mergeCells count="53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4:I44"/>
    <mergeCell ref="D45:I45"/>
    <mergeCell ref="D46:I46"/>
    <mergeCell ref="D47:I47"/>
    <mergeCell ref="D48:I48"/>
    <mergeCell ref="D26:I26"/>
    <mergeCell ref="D27:I27"/>
    <mergeCell ref="D28:I28"/>
    <mergeCell ref="D30:I30"/>
    <mergeCell ref="D25:I25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workbookViewId="0">
      <selection activeCell="T13" sqref="T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 x14ac:dyDescent="0.3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3">
      <c r="C4" t="s">
        <v>0</v>
      </c>
      <c r="D4" s="43"/>
      <c r="E4" s="43"/>
      <c r="F4" s="43"/>
      <c r="G4" s="43"/>
      <c r="I4" t="s">
        <v>1</v>
      </c>
      <c r="J4" s="45"/>
      <c r="K4" s="45"/>
      <c r="M4" t="s">
        <v>2</v>
      </c>
      <c r="N4" s="44"/>
      <c r="O4" s="4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45"/>
      <c r="E6" s="45"/>
      <c r="F6" s="45"/>
      <c r="G6" s="45"/>
      <c r="I6" s="36" t="s">
        <v>22</v>
      </c>
      <c r="J6" s="36"/>
      <c r="K6" s="37"/>
      <c r="L6" s="37"/>
      <c r="M6" s="37"/>
      <c r="N6" s="37"/>
      <c r="O6" s="37"/>
      <c r="P6" s="3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54"/>
      <c r="E9" s="54"/>
      <c r="F9" s="54"/>
      <c r="G9" s="54"/>
      <c r="H9" s="54"/>
      <c r="I9" s="54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54"/>
      <c r="E10" s="54"/>
      <c r="F10" s="54"/>
      <c r="G10" s="54"/>
      <c r="H10" s="54"/>
      <c r="I10" s="54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54"/>
      <c r="E11" s="54"/>
      <c r="F11" s="54"/>
      <c r="G11" s="54"/>
      <c r="H11" s="54"/>
      <c r="I11" s="54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54"/>
      <c r="E12" s="54"/>
      <c r="F12" s="54"/>
      <c r="G12" s="54"/>
      <c r="H12" s="54"/>
      <c r="I12" s="54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54"/>
      <c r="E13" s="54"/>
      <c r="F13" s="54"/>
      <c r="G13" s="54"/>
      <c r="H13" s="54"/>
      <c r="I13" s="54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54"/>
      <c r="E14" s="54"/>
      <c r="F14" s="54"/>
      <c r="G14" s="54"/>
      <c r="H14" s="54"/>
      <c r="I14" s="54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54"/>
      <c r="E15" s="54"/>
      <c r="F15" s="54"/>
      <c r="G15" s="54"/>
      <c r="H15" s="54"/>
      <c r="I15" s="54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54"/>
      <c r="E16" s="54"/>
      <c r="F16" s="54"/>
      <c r="G16" s="54"/>
      <c r="H16" s="54"/>
      <c r="I16" s="54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54"/>
      <c r="E17" s="54"/>
      <c r="F17" s="54"/>
      <c r="G17" s="54"/>
      <c r="H17" s="54"/>
      <c r="I17" s="54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54"/>
      <c r="E18" s="54"/>
      <c r="F18" s="54"/>
      <c r="G18" s="54"/>
      <c r="H18" s="54"/>
      <c r="I18" s="54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54"/>
      <c r="E19" s="54"/>
      <c r="F19" s="54"/>
      <c r="G19" s="54"/>
      <c r="H19" s="54"/>
      <c r="I19" s="54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54"/>
      <c r="E20" s="54"/>
      <c r="F20" s="54"/>
      <c r="G20" s="54"/>
      <c r="H20" s="54"/>
      <c r="I20" s="54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54"/>
      <c r="E21" s="54"/>
      <c r="F21" s="54"/>
      <c r="G21" s="54"/>
      <c r="H21" s="54"/>
      <c r="I21" s="54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54"/>
      <c r="E22" s="54"/>
      <c r="F22" s="54"/>
      <c r="G22" s="54"/>
      <c r="H22" s="54"/>
      <c r="I22" s="54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54"/>
      <c r="E23" s="54"/>
      <c r="F23" s="54"/>
      <c r="G23" s="54"/>
      <c r="H23" s="54"/>
      <c r="I23" s="54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54"/>
      <c r="E24" s="54"/>
      <c r="F24" s="54"/>
      <c r="G24" s="54"/>
      <c r="H24" s="54"/>
      <c r="I24" s="54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54"/>
      <c r="E25" s="54"/>
      <c r="F25" s="54"/>
      <c r="G25" s="54"/>
      <c r="H25" s="54"/>
      <c r="I25" s="54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54"/>
      <c r="E26" s="54"/>
      <c r="F26" s="54"/>
      <c r="G26" s="54"/>
      <c r="H26" s="54"/>
      <c r="I26" s="54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54"/>
      <c r="E27" s="54"/>
      <c r="F27" s="54"/>
      <c r="G27" s="54"/>
      <c r="H27" s="54"/>
      <c r="I27" s="54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54"/>
      <c r="E28" s="54"/>
      <c r="F28" s="54"/>
      <c r="G28" s="54"/>
      <c r="H28" s="54"/>
      <c r="I28" s="54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54"/>
      <c r="E29" s="54"/>
      <c r="F29" s="54"/>
      <c r="G29" s="54"/>
      <c r="H29" s="54"/>
      <c r="I29" s="54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54"/>
      <c r="E30" s="54"/>
      <c r="F30" s="54"/>
      <c r="G30" s="54"/>
      <c r="H30" s="54"/>
      <c r="I30" s="54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54"/>
      <c r="E31" s="54"/>
      <c r="F31" s="54"/>
      <c r="G31" s="54"/>
      <c r="H31" s="54"/>
      <c r="I31" s="54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54"/>
      <c r="E32" s="54"/>
      <c r="F32" s="54"/>
      <c r="G32" s="54"/>
      <c r="H32" s="54"/>
      <c r="I32" s="54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54"/>
      <c r="E33" s="54"/>
      <c r="F33" s="54"/>
      <c r="G33" s="54"/>
      <c r="H33" s="54"/>
      <c r="I33" s="54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54"/>
      <c r="E34" s="54"/>
      <c r="F34" s="54"/>
      <c r="G34" s="54"/>
      <c r="H34" s="54"/>
      <c r="I34" s="54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54"/>
      <c r="E35" s="54"/>
      <c r="F35" s="54"/>
      <c r="G35" s="54"/>
      <c r="H35" s="54"/>
      <c r="I35" s="54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54"/>
      <c r="E36" s="54"/>
      <c r="F36" s="54"/>
      <c r="G36" s="54"/>
      <c r="H36" s="54"/>
      <c r="I36" s="54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54"/>
      <c r="E37" s="54"/>
      <c r="F37" s="54"/>
      <c r="G37" s="54"/>
      <c r="H37" s="54"/>
      <c r="I37" s="54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54"/>
      <c r="E38" s="54"/>
      <c r="F38" s="54"/>
      <c r="G38" s="54"/>
      <c r="H38" s="54"/>
      <c r="I38" s="54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54"/>
      <c r="E39" s="54"/>
      <c r="F39" s="54"/>
      <c r="G39" s="54"/>
      <c r="H39" s="54"/>
      <c r="I39" s="54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54"/>
      <c r="E40" s="54"/>
      <c r="F40" s="54"/>
      <c r="G40" s="54"/>
      <c r="H40" s="54"/>
      <c r="I40" s="54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54"/>
      <c r="E41" s="54"/>
      <c r="F41" s="54"/>
      <c r="G41" s="54"/>
      <c r="H41" s="54"/>
      <c r="I41" s="5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54"/>
      <c r="E42" s="54"/>
      <c r="F42" s="54"/>
      <c r="G42" s="54"/>
      <c r="H42" s="54"/>
      <c r="I42" s="5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54"/>
      <c r="E43" s="54"/>
      <c r="F43" s="54"/>
      <c r="G43" s="54"/>
      <c r="H43" s="54"/>
      <c r="I43" s="5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54"/>
      <c r="E44" s="54"/>
      <c r="F44" s="54"/>
      <c r="G44" s="54"/>
      <c r="H44" s="54"/>
      <c r="I44" s="5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54"/>
      <c r="E45" s="54"/>
      <c r="F45" s="54"/>
      <c r="G45" s="54"/>
      <c r="H45" s="54"/>
      <c r="I45" s="5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54"/>
      <c r="E46" s="54"/>
      <c r="F46" s="54"/>
      <c r="G46" s="54"/>
      <c r="H46" s="54"/>
      <c r="I46" s="5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54"/>
      <c r="E47" s="54"/>
      <c r="F47" s="54"/>
      <c r="G47" s="54"/>
      <c r="H47" s="54"/>
      <c r="I47" s="5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54"/>
      <c r="E48" s="54"/>
      <c r="F48" s="54"/>
      <c r="G48" s="54"/>
      <c r="H48" s="54"/>
      <c r="I48" s="5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54"/>
      <c r="E49" s="54"/>
      <c r="F49" s="54"/>
      <c r="G49" s="54"/>
      <c r="H49" s="54"/>
      <c r="I49" s="5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54"/>
      <c r="E50" s="54"/>
      <c r="F50" s="54"/>
      <c r="G50" s="54"/>
      <c r="H50" s="54"/>
      <c r="I50" s="5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54"/>
      <c r="E51" s="54"/>
      <c r="F51" s="54"/>
      <c r="G51" s="54"/>
      <c r="H51" s="54"/>
      <c r="I51" s="5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54"/>
      <c r="E52" s="54"/>
      <c r="F52" s="54"/>
      <c r="G52" s="54"/>
      <c r="H52" s="54"/>
      <c r="I52" s="5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36"/>
      <c r="D54" s="36"/>
      <c r="E54" s="1"/>
      <c r="H54" s="39" t="s">
        <v>19</v>
      </c>
      <c r="I54" s="3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36"/>
      <c r="D55" s="36"/>
      <c r="E55" s="8"/>
      <c r="H55" s="40" t="s">
        <v>20</v>
      </c>
      <c r="I55" s="40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36"/>
      <c r="D56" s="36"/>
      <c r="E56" s="36"/>
      <c r="H56" s="40" t="s">
        <v>21</v>
      </c>
      <c r="I56" s="40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36"/>
      <c r="D57" s="36"/>
      <c r="E57" s="1"/>
      <c r="H57" s="41" t="s">
        <v>16</v>
      </c>
      <c r="I57" s="41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36"/>
      <c r="D58" s="36"/>
      <c r="E58" s="1"/>
      <c r="H58" s="41" t="s">
        <v>17</v>
      </c>
      <c r="I58" s="41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36"/>
      <c r="D59" s="36"/>
      <c r="E59" s="8"/>
    </row>
    <row r="60" spans="2:17" x14ac:dyDescent="0.3">
      <c r="C60" s="1"/>
      <c r="D60" s="1"/>
      <c r="E60" s="8"/>
    </row>
    <row r="61" spans="2:17" x14ac:dyDescent="0.3">
      <c r="J61" s="42"/>
      <c r="K61" s="42"/>
      <c r="L61" s="42"/>
      <c r="M61" s="42"/>
      <c r="N61" s="42"/>
      <c r="O61" s="42"/>
      <c r="P61" s="42"/>
    </row>
    <row r="62" spans="2:17" x14ac:dyDescent="0.3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FUNDAMENTOS DE FÍSICA</vt:lpstr>
      <vt:lpstr>GESTIÓN ESTRATÉGICA</vt:lpstr>
      <vt:lpstr>DESARROLLO DE LA COMPETITIVIDAD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ageo</cp:lastModifiedBy>
  <cp:lastPrinted>2023-03-21T15:13:53Z</cp:lastPrinted>
  <dcterms:created xsi:type="dcterms:W3CDTF">2023-03-14T19:16:59Z</dcterms:created>
  <dcterms:modified xsi:type="dcterms:W3CDTF">2023-12-15T19:45:56Z</dcterms:modified>
</cp:coreProperties>
</file>