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AGOSTO 2023\SGI\"/>
    </mc:Choice>
  </mc:AlternateContent>
  <xr:revisionPtr revIDLastSave="0" documentId="13_ncr:1_{D33797A1-8E72-4837-90E1-3A757E2481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5" l="1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E28" i="5" s="1"/>
  <c r="D15" i="5"/>
  <c r="C15" i="5"/>
  <c r="A15" i="5"/>
  <c r="L14" i="5"/>
  <c r="I14" i="5"/>
  <c r="J14" i="5" s="1"/>
  <c r="H14" i="5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L27" i="4"/>
  <c r="J27" i="4"/>
  <c r="I27" i="4"/>
  <c r="H27" i="4"/>
  <c r="E27" i="4"/>
  <c r="D27" i="4"/>
  <c r="C27" i="4"/>
  <c r="A27" i="4"/>
  <c r="L26" i="4"/>
  <c r="J26" i="4"/>
  <c r="I26" i="4"/>
  <c r="H26" i="4"/>
  <c r="E26" i="4"/>
  <c r="D26" i="4"/>
  <c r="C26" i="4"/>
  <c r="A26" i="4"/>
  <c r="L25" i="4"/>
  <c r="J25" i="4"/>
  <c r="I25" i="4"/>
  <c r="H25" i="4"/>
  <c r="E25" i="4"/>
  <c r="D25" i="4"/>
  <c r="C25" i="4"/>
  <c r="A25" i="4"/>
  <c r="L24" i="4"/>
  <c r="J24" i="4"/>
  <c r="I24" i="4"/>
  <c r="H24" i="4"/>
  <c r="E24" i="4"/>
  <c r="D24" i="4"/>
  <c r="C24" i="4"/>
  <c r="A24" i="4"/>
  <c r="L23" i="4"/>
  <c r="J23" i="4"/>
  <c r="I23" i="4"/>
  <c r="H23" i="4"/>
  <c r="E23" i="4"/>
  <c r="D23" i="4"/>
  <c r="C23" i="4"/>
  <c r="A23" i="4"/>
  <c r="L22" i="4"/>
  <c r="J22" i="4"/>
  <c r="I22" i="4"/>
  <c r="H22" i="4"/>
  <c r="E22" i="4"/>
  <c r="D22" i="4"/>
  <c r="C22" i="4"/>
  <c r="A22" i="4"/>
  <c r="L21" i="4"/>
  <c r="J21" i="4"/>
  <c r="I21" i="4"/>
  <c r="H21" i="4"/>
  <c r="E21" i="4"/>
  <c r="D21" i="4"/>
  <c r="C21" i="4"/>
  <c r="A21" i="4"/>
  <c r="L20" i="4"/>
  <c r="H20" i="4"/>
  <c r="E20" i="4"/>
  <c r="I20" i="4" s="1"/>
  <c r="J20" i="4" s="1"/>
  <c r="D20" i="4"/>
  <c r="C20" i="4"/>
  <c r="A20" i="4"/>
  <c r="L19" i="4"/>
  <c r="H19" i="4"/>
  <c r="E19" i="4"/>
  <c r="I19" i="4" s="1"/>
  <c r="J19" i="4" s="1"/>
  <c r="D19" i="4"/>
  <c r="C19" i="4"/>
  <c r="A19" i="4"/>
  <c r="L18" i="4"/>
  <c r="H18" i="4"/>
  <c r="E18" i="4"/>
  <c r="I18" i="4" s="1"/>
  <c r="J18" i="4" s="1"/>
  <c r="D18" i="4"/>
  <c r="C18" i="4"/>
  <c r="A18" i="4"/>
  <c r="L17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L14" i="4"/>
  <c r="H14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L27" i="3"/>
  <c r="J27" i="3"/>
  <c r="I27" i="3"/>
  <c r="E27" i="3"/>
  <c r="H27" i="3" s="1"/>
  <c r="D27" i="3"/>
  <c r="C27" i="3"/>
  <c r="A27" i="3"/>
  <c r="L26" i="3"/>
  <c r="J26" i="3"/>
  <c r="I26" i="3"/>
  <c r="E26" i="3"/>
  <c r="H26" i="3" s="1"/>
  <c r="D26" i="3"/>
  <c r="C26" i="3"/>
  <c r="A26" i="3"/>
  <c r="L25" i="3"/>
  <c r="J25" i="3"/>
  <c r="I25" i="3"/>
  <c r="E25" i="3"/>
  <c r="H25" i="3" s="1"/>
  <c r="D25" i="3"/>
  <c r="C25" i="3"/>
  <c r="A25" i="3"/>
  <c r="L24" i="3"/>
  <c r="J24" i="3"/>
  <c r="I24" i="3"/>
  <c r="E24" i="3"/>
  <c r="H24" i="3" s="1"/>
  <c r="D24" i="3"/>
  <c r="C24" i="3"/>
  <c r="A24" i="3"/>
  <c r="L23" i="3"/>
  <c r="J23" i="3"/>
  <c r="I23" i="3"/>
  <c r="E23" i="3"/>
  <c r="H23" i="3" s="1"/>
  <c r="D23" i="3"/>
  <c r="C23" i="3"/>
  <c r="A23" i="3"/>
  <c r="L22" i="3"/>
  <c r="J22" i="3"/>
  <c r="I22" i="3"/>
  <c r="E22" i="3"/>
  <c r="H22" i="3" s="1"/>
  <c r="D22" i="3"/>
  <c r="C22" i="3"/>
  <c r="A22" i="3"/>
  <c r="L21" i="3"/>
  <c r="J21" i="3"/>
  <c r="I21" i="3"/>
  <c r="E21" i="3"/>
  <c r="H21" i="3" s="1"/>
  <c r="D21" i="3"/>
  <c r="C21" i="3"/>
  <c r="A21" i="3"/>
  <c r="L20" i="3"/>
  <c r="J20" i="3"/>
  <c r="I20" i="3"/>
  <c r="E20" i="3"/>
  <c r="H20" i="3" s="1"/>
  <c r="D20" i="3"/>
  <c r="C20" i="3"/>
  <c r="A20" i="3"/>
  <c r="L19" i="3"/>
  <c r="J19" i="3"/>
  <c r="I19" i="3"/>
  <c r="E19" i="3"/>
  <c r="H19" i="3" s="1"/>
  <c r="D19" i="3"/>
  <c r="C19" i="3"/>
  <c r="A19" i="3"/>
  <c r="J18" i="3"/>
  <c r="I18" i="3"/>
  <c r="E18" i="3"/>
  <c r="H18" i="3" s="1"/>
  <c r="D18" i="3"/>
  <c r="C18" i="3"/>
  <c r="A18" i="3"/>
  <c r="L17" i="3"/>
  <c r="I17" i="3"/>
  <c r="J17" i="3" s="1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L14" i="3"/>
  <c r="I14" i="3"/>
  <c r="J14" i="3" s="1"/>
  <c r="E14" i="3"/>
  <c r="H14" i="3" s="1"/>
  <c r="D14" i="3"/>
  <c r="C14" i="3"/>
  <c r="A14" i="3"/>
  <c r="B10" i="3"/>
  <c r="B37" i="3" s="1"/>
  <c r="L8" i="3"/>
  <c r="H8" i="3"/>
  <c r="E8" i="3"/>
  <c r="N28" i="2"/>
  <c r="M28" i="2"/>
  <c r="K28" i="2"/>
  <c r="G28" i="2"/>
  <c r="F28" i="2"/>
  <c r="L27" i="2"/>
  <c r="I27" i="2"/>
  <c r="J27" i="2" s="1"/>
  <c r="H27" i="2"/>
  <c r="E27" i="2"/>
  <c r="D27" i="2"/>
  <c r="C27" i="2"/>
  <c r="A27" i="2"/>
  <c r="L26" i="2"/>
  <c r="I26" i="2"/>
  <c r="J26" i="2" s="1"/>
  <c r="H26" i="2"/>
  <c r="E26" i="2"/>
  <c r="D26" i="2"/>
  <c r="C26" i="2"/>
  <c r="A26" i="2"/>
  <c r="L25" i="2"/>
  <c r="I25" i="2"/>
  <c r="J25" i="2" s="1"/>
  <c r="H25" i="2"/>
  <c r="E25" i="2"/>
  <c r="D25" i="2"/>
  <c r="C25" i="2"/>
  <c r="A25" i="2"/>
  <c r="L24" i="2"/>
  <c r="I24" i="2"/>
  <c r="J24" i="2" s="1"/>
  <c r="H24" i="2"/>
  <c r="E24" i="2"/>
  <c r="D24" i="2"/>
  <c r="C24" i="2"/>
  <c r="A24" i="2"/>
  <c r="L23" i="2"/>
  <c r="I23" i="2"/>
  <c r="J23" i="2" s="1"/>
  <c r="H23" i="2"/>
  <c r="E23" i="2"/>
  <c r="D23" i="2"/>
  <c r="C23" i="2"/>
  <c r="A23" i="2"/>
  <c r="L22" i="2"/>
  <c r="I22" i="2"/>
  <c r="J22" i="2" s="1"/>
  <c r="H22" i="2"/>
  <c r="E22" i="2"/>
  <c r="D22" i="2"/>
  <c r="C22" i="2"/>
  <c r="A22" i="2"/>
  <c r="L21" i="2"/>
  <c r="I21" i="2"/>
  <c r="J21" i="2" s="1"/>
  <c r="H21" i="2"/>
  <c r="E21" i="2"/>
  <c r="D21" i="2"/>
  <c r="C21" i="2"/>
  <c r="A21" i="2"/>
  <c r="L20" i="2"/>
  <c r="I20" i="2"/>
  <c r="J20" i="2" s="1"/>
  <c r="H20" i="2"/>
  <c r="E20" i="2"/>
  <c r="D20" i="2"/>
  <c r="C20" i="2"/>
  <c r="A20" i="2"/>
  <c r="L19" i="2"/>
  <c r="I19" i="2"/>
  <c r="J19" i="2" s="1"/>
  <c r="H19" i="2"/>
  <c r="E19" i="2"/>
  <c r="D19" i="2"/>
  <c r="C19" i="2"/>
  <c r="A19" i="2"/>
  <c r="E18" i="2"/>
  <c r="I18" i="2" s="1"/>
  <c r="J18" i="2" s="1"/>
  <c r="D18" i="2"/>
  <c r="C18" i="2"/>
  <c r="A18" i="2"/>
  <c r="L17" i="2"/>
  <c r="I17" i="2"/>
  <c r="J17" i="2" s="1"/>
  <c r="E17" i="2"/>
  <c r="H17" i="2" s="1"/>
  <c r="D17" i="2"/>
  <c r="C17" i="2"/>
  <c r="A17" i="2"/>
  <c r="L16" i="2"/>
  <c r="E16" i="2"/>
  <c r="I16" i="2" s="1"/>
  <c r="J16" i="2" s="1"/>
  <c r="D16" i="2"/>
  <c r="C16" i="2"/>
  <c r="A16" i="2"/>
  <c r="E15" i="2"/>
  <c r="L15" i="2" s="1"/>
  <c r="D15" i="2"/>
  <c r="C15" i="2"/>
  <c r="A15" i="2"/>
  <c r="I14" i="2"/>
  <c r="J14" i="2" s="1"/>
  <c r="H14" i="2"/>
  <c r="E14" i="2"/>
  <c r="D14" i="2"/>
  <c r="C14" i="2"/>
  <c r="A14" i="2"/>
  <c r="B10" i="2"/>
  <c r="B37" i="2" s="1"/>
  <c r="L8" i="2"/>
  <c r="H8" i="2"/>
  <c r="E8" i="2"/>
  <c r="B37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L18" i="1"/>
  <c r="I18" i="1"/>
  <c r="J18" i="1" s="1"/>
  <c r="H18" i="1"/>
  <c r="L17" i="1"/>
  <c r="I17" i="1"/>
  <c r="J17" i="1" s="1"/>
  <c r="H17" i="1"/>
  <c r="L16" i="1"/>
  <c r="I16" i="1"/>
  <c r="J16" i="1" s="1"/>
  <c r="H16" i="1"/>
  <c r="L15" i="1"/>
  <c r="I15" i="1"/>
  <c r="J15" i="1" s="1"/>
  <c r="H15" i="1"/>
  <c r="L14" i="1"/>
  <c r="I14" i="1"/>
  <c r="J14" i="1" s="1"/>
  <c r="H14" i="1"/>
  <c r="I16" i="3" l="1"/>
  <c r="J16" i="3" s="1"/>
  <c r="L16" i="3"/>
  <c r="H16" i="2"/>
  <c r="H16" i="4"/>
  <c r="L16" i="4"/>
  <c r="H15" i="2"/>
  <c r="L15" i="3"/>
  <c r="I15" i="3"/>
  <c r="J15" i="3" s="1"/>
  <c r="L15" i="4"/>
  <c r="I15" i="2"/>
  <c r="J15" i="2" s="1"/>
  <c r="H15" i="4"/>
  <c r="H17" i="4"/>
  <c r="L18" i="2"/>
  <c r="E28" i="2"/>
  <c r="H28" i="2" s="1"/>
  <c r="L18" i="3"/>
  <c r="E28" i="3"/>
  <c r="I28" i="3" s="1"/>
  <c r="J28" i="3" s="1"/>
  <c r="H18" i="2"/>
  <c r="H28" i="1"/>
  <c r="L14" i="2"/>
  <c r="I28" i="1"/>
  <c r="J28" i="1" s="1"/>
  <c r="E28" i="4"/>
  <c r="I28" i="4" s="1"/>
  <c r="J28" i="4" s="1"/>
  <c r="L28" i="4"/>
  <c r="I28" i="2"/>
  <c r="J28" i="2" s="1"/>
  <c r="I28" i="5"/>
  <c r="J28" i="5" s="1"/>
  <c r="H28" i="5"/>
  <c r="L28" i="5"/>
  <c r="L28" i="1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L15" i="5"/>
  <c r="H28" i="3" l="1"/>
  <c r="L28" i="2"/>
  <c r="L28" i="3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<sst xmlns="http://schemas.openxmlformats.org/spreadsheetml/2006/main" count="186" uniqueCount="46">
  <si>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</si>
  <si>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</si>
  <si>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</si>
  <si>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</si>
  <si>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</si>
  <si>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</si>
  <si>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</si>
  <si>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</si>
  <si>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</si>
  <si>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</si>
  <si>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</si>
  <si>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</si>
  <si>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</si>
  <si>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</si>
  <si>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</si>
  <si>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</si>
  <si>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</si>
  <si>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</si>
  <si>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</si>
  <si>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</si>
  <si>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</si>
  <si>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</si>
  <si>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</si>
  <si>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</si>
  <si>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</si>
  <si>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</si>
  <si>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</si>
  <si>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</si>
  <si>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</si>
  <si>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</si>
  <si>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</si>
  <si>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</si>
  <si>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LIC. EN ADMINISTRACIÓN</t>
  </si>
  <si>
    <t>SEPTIEMBRE 2023-ENERO 2024</t>
  </si>
  <si>
    <t>TEORÍA GENERAL DE LA ADMINISTRACIÓN</t>
  </si>
  <si>
    <t>105A</t>
  </si>
  <si>
    <t>DLA</t>
  </si>
  <si>
    <t>FUNCIÓN ADMINISTRATIVA II</t>
  </si>
  <si>
    <t>MEZCLA DE MERCADOTECNIA</t>
  </si>
  <si>
    <t>305A</t>
  </si>
  <si>
    <t>505B</t>
  </si>
  <si>
    <t>505C</t>
  </si>
  <si>
    <t>705A</t>
  </si>
  <si>
    <t>DISEÑO DE PRODUCTOS TURISTICOS ALTERNATIVOS</t>
  </si>
  <si>
    <t>MCA.PATRICIA ELIZABETH DAVID MIROS</t>
  </si>
  <si>
    <t>LC.MANUEL DE JESÚS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</si>
</sst>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>
      <alignment horizontal="center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zoomScale="136" zoomScaleNormal="136" workbookViewId="0">
      <selection activeCell="F46" sqref="F46"/>
    </sheetView>
  </sheetViews>
  <sheetFormatPr baseColWidth="10" defaultColWidth="14.42578125" defaultRowHeight="15" customHeight="1"/>
  <cols>
    <col min="1" max="1" width="40.42578125" customWidth="1"/>
    <col min="2" max="2" width="4.7109375" customWidth="1"/>
    <col min="3" max="3" width="5.5703125" customWidth="1"/>
    <col min="4" max="4" width="24.71093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3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3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4" t="s">
        <v>3</v>
      </c>
      <c r="B6" s="22"/>
      <c r="C6" s="22"/>
      <c r="D6" s="22"/>
      <c r="E6" s="25" t="s">
        <v>32</v>
      </c>
      <c r="F6" s="26"/>
      <c r="G6" s="26"/>
      <c r="H6" s="26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27" t="s">
        <v>5</v>
      </c>
      <c r="C8" s="26"/>
      <c r="D8" s="6" t="s">
        <v>6</v>
      </c>
      <c r="E8" s="7">
        <v>5</v>
      </c>
      <c r="F8" s="1"/>
      <c r="G8" s="4" t="s">
        <v>7</v>
      </c>
      <c r="H8" s="7">
        <v>4</v>
      </c>
      <c r="I8" s="34" t="s">
        <v>8</v>
      </c>
      <c r="J8" s="22"/>
      <c r="K8" s="22"/>
      <c r="L8" s="27" t="s">
        <v>33</v>
      </c>
      <c r="M8" s="26"/>
      <c r="N8" s="2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43" t="s">
        <v>44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5" t="s">
        <v>10</v>
      </c>
      <c r="B12" s="37" t="s">
        <v>11</v>
      </c>
      <c r="C12" s="37" t="s">
        <v>12</v>
      </c>
      <c r="D12" s="30" t="s">
        <v>13</v>
      </c>
      <c r="E12" s="30" t="s">
        <v>14</v>
      </c>
      <c r="F12" s="28" t="s">
        <v>15</v>
      </c>
      <c r="G12" s="29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6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">
        <v>34</v>
      </c>
      <c r="B14" s="11" t="s">
        <v>22</v>
      </c>
      <c r="C14" s="11" t="s">
        <v>35</v>
      </c>
      <c r="D14" s="11" t="s">
        <v>36</v>
      </c>
      <c r="E14" s="11">
        <v>18</v>
      </c>
      <c r="F14" s="11">
        <v>18</v>
      </c>
      <c r="G14" s="11"/>
      <c r="H14" s="12">
        <f t="shared" ref="H14:H27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2">
        <v>0.91</v>
      </c>
      <c r="N14" s="13">
        <v>0.61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37</v>
      </c>
      <c r="B15" s="11" t="s">
        <v>22</v>
      </c>
      <c r="C15" s="11" t="s">
        <v>39</v>
      </c>
      <c r="D15" s="11" t="s">
        <v>36</v>
      </c>
      <c r="E15" s="11">
        <v>26</v>
      </c>
      <c r="F15" s="11">
        <v>25</v>
      </c>
      <c r="G15" s="11"/>
      <c r="H15" s="12">
        <f t="shared" si="0"/>
        <v>0.96153846153846156</v>
      </c>
      <c r="I15" s="11">
        <f t="shared" si="1"/>
        <v>1</v>
      </c>
      <c r="J15" s="12">
        <f t="shared" si="2"/>
        <v>3.8461538461538464E-2</v>
      </c>
      <c r="K15" s="11"/>
      <c r="L15" s="12">
        <f t="shared" si="3"/>
        <v>0</v>
      </c>
      <c r="M15" s="12">
        <v>0.89</v>
      </c>
      <c r="N15" s="13">
        <v>0.77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38</v>
      </c>
      <c r="B16" s="11" t="s">
        <v>22</v>
      </c>
      <c r="C16" s="11" t="s">
        <v>40</v>
      </c>
      <c r="D16" s="11" t="s">
        <v>36</v>
      </c>
      <c r="E16" s="11">
        <v>14</v>
      </c>
      <c r="F16" s="11">
        <v>14</v>
      </c>
      <c r="G16" s="11"/>
      <c r="H16" s="12">
        <f t="shared" si="0"/>
        <v>1</v>
      </c>
      <c r="I16" s="11">
        <f t="shared" si="1"/>
        <v>0</v>
      </c>
      <c r="J16" s="12">
        <f t="shared" si="2"/>
        <v>0</v>
      </c>
      <c r="K16" s="11"/>
      <c r="L16" s="12">
        <f t="shared" si="3"/>
        <v>0</v>
      </c>
      <c r="M16" s="12">
        <v>0.98</v>
      </c>
      <c r="N16" s="13">
        <v>0.64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38</v>
      </c>
      <c r="B17" s="11" t="s">
        <v>22</v>
      </c>
      <c r="C17" s="11" t="s">
        <v>41</v>
      </c>
      <c r="D17" s="11" t="s">
        <v>36</v>
      </c>
      <c r="E17" s="11">
        <v>20</v>
      </c>
      <c r="F17" s="11">
        <v>18</v>
      </c>
      <c r="G17" s="11"/>
      <c r="H17" s="12">
        <f t="shared" si="0"/>
        <v>0.9</v>
      </c>
      <c r="I17" s="11">
        <f t="shared" si="1"/>
        <v>2</v>
      </c>
      <c r="J17" s="12">
        <f t="shared" si="2"/>
        <v>0.1</v>
      </c>
      <c r="K17" s="11"/>
      <c r="L17" s="12">
        <f t="shared" si="3"/>
        <v>0</v>
      </c>
      <c r="M17" s="12">
        <v>0.85</v>
      </c>
      <c r="N17" s="13">
        <v>0.9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6.25" customHeight="1">
      <c r="A18" s="10" t="s">
        <v>43</v>
      </c>
      <c r="B18" s="11" t="s">
        <v>22</v>
      </c>
      <c r="C18" s="11" t="s">
        <v>42</v>
      </c>
      <c r="D18" s="11" t="s">
        <v>36</v>
      </c>
      <c r="E18" s="11">
        <v>33</v>
      </c>
      <c r="F18" s="11">
        <v>33</v>
      </c>
      <c r="G18" s="11"/>
      <c r="H18" s="12">
        <f t="shared" si="0"/>
        <v>1</v>
      </c>
      <c r="I18" s="11">
        <f t="shared" si="1"/>
        <v>0</v>
      </c>
      <c r="J18" s="12">
        <f t="shared" si="2"/>
        <v>0</v>
      </c>
      <c r="K18" s="11"/>
      <c r="L18" s="12">
        <f t="shared" si="3"/>
        <v>0</v>
      </c>
      <c r="M18" s="12">
        <v>0.94</v>
      </c>
      <c r="N18" s="13">
        <v>0.67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111</v>
      </c>
      <c r="F28" s="16">
        <f t="shared" si="4"/>
        <v>108</v>
      </c>
      <c r="G28" s="16">
        <f t="shared" si="4"/>
        <v>0</v>
      </c>
      <c r="H28" s="17">
        <f>SUM(F28:G28)/E28</f>
        <v>0.97297297297297303</v>
      </c>
      <c r="I28" s="16">
        <f t="shared" si="1"/>
        <v>3</v>
      </c>
      <c r="J28" s="17">
        <f t="shared" si="2"/>
        <v>2.7027027027027029E-2</v>
      </c>
      <c r="K28" s="16">
        <f>SUM(K14:K27)</f>
        <v>0</v>
      </c>
      <c r="L28" s="17">
        <f t="shared" si="3"/>
        <v>0</v>
      </c>
      <c r="M28" s="16">
        <f t="shared" ref="M28:N28" si="5">AVERAGE(M14:M27)</f>
        <v>0.91400000000000003</v>
      </c>
      <c r="N28" s="18">
        <f t="shared" si="5"/>
        <v>0.71799999999999997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9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0" t="s">
        <v>28</v>
      </c>
      <c r="C33" s="22"/>
      <c r="D33" s="22"/>
      <c r="E33" s="1"/>
      <c r="F33" s="1"/>
      <c r="G33" s="23" t="s">
        <v>29</v>
      </c>
      <c r="H33" s="22"/>
      <c r="I33" s="22"/>
      <c r="J33" s="2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1"/>
      <c r="C34" s="26"/>
      <c r="D34" s="26"/>
      <c r="E34" s="1"/>
      <c r="F34" s="1"/>
      <c r="G34" s="27"/>
      <c r="H34" s="26"/>
      <c r="I34" s="26"/>
      <c r="J34" s="2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2" t="s">
        <v>30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>
      <c r="A37" s="1"/>
      <c r="B37" s="45" t="str">
        <f>B10</f>
        <v>MCA.PATRICIA ELIZABETH DAVID MIROS</v>
      </c>
      <c r="C37" s="46"/>
      <c r="D37" s="46"/>
      <c r="E37" s="20"/>
      <c r="F37" s="20"/>
      <c r="G37" s="47" t="s">
        <v>45</v>
      </c>
      <c r="H37" s="47"/>
      <c r="I37" s="47"/>
      <c r="J37" s="4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3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3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4" t="s">
        <v>3</v>
      </c>
      <c r="B6" s="22"/>
      <c r="C6" s="22"/>
      <c r="D6" s="22"/>
      <c r="E6" s="25"/>
      <c r="F6" s="26"/>
      <c r="G6" s="26"/>
      <c r="H6" s="26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27">
        <v>2</v>
      </c>
      <c r="C8" s="26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4" t="s">
        <v>8</v>
      </c>
      <c r="J8" s="22"/>
      <c r="K8" s="22"/>
      <c r="L8" s="27" t="str">
        <f>'1'!L8</f>
        <v>SEPTIEMBRE 2023-ENERO 2024</v>
      </c>
      <c r="M8" s="26"/>
      <c r="N8" s="2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27" t="str">
        <f>'1'!B10</f>
        <v>MCA.PATRICIA ELIZABETH DAVID MIROS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5" t="s">
        <v>10</v>
      </c>
      <c r="B12" s="37" t="s">
        <v>11</v>
      </c>
      <c r="C12" s="37" t="s">
        <v>12</v>
      </c>
      <c r="D12" s="30" t="s">
        <v>13</v>
      </c>
      <c r="E12" s="30" t="s">
        <v>14</v>
      </c>
      <c r="F12" s="28" t="s">
        <v>15</v>
      </c>
      <c r="G12" s="29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6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TEORÍA GENERAL DE LA ADMINISTRACIÓN</v>
      </c>
      <c r="B14" s="11"/>
      <c r="C14" s="11" t="str">
        <f>'1'!C14</f>
        <v>105A</v>
      </c>
      <c r="D14" s="11" t="str">
        <f>'1'!D14</f>
        <v>DLA</v>
      </c>
      <c r="E14" s="11">
        <f>'1'!E14</f>
        <v>18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18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FUNCIÓN ADMINISTRATIVA II</v>
      </c>
      <c r="B15" s="11"/>
      <c r="C15" s="11" t="str">
        <f>'1'!C15</f>
        <v>305A</v>
      </c>
      <c r="D15" s="11" t="str">
        <f>'1'!D15</f>
        <v>DLA</v>
      </c>
      <c r="E15" s="11">
        <f>'1'!E15</f>
        <v>26</v>
      </c>
      <c r="F15" s="11"/>
      <c r="G15" s="11"/>
      <c r="H15" s="12">
        <f t="shared" si="0"/>
        <v>0</v>
      </c>
      <c r="I15" s="11">
        <f t="shared" si="1"/>
        <v>26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MEZCLA DE MERCADOTECNIA</v>
      </c>
      <c r="B16" s="11"/>
      <c r="C16" s="11" t="str">
        <f>'1'!C16</f>
        <v>505B</v>
      </c>
      <c r="D16" s="11" t="str">
        <f>'1'!D16</f>
        <v>DLA</v>
      </c>
      <c r="E16" s="11">
        <f>'1'!E16</f>
        <v>14</v>
      </c>
      <c r="F16" s="11"/>
      <c r="G16" s="11"/>
      <c r="H16" s="12">
        <f t="shared" si="0"/>
        <v>0</v>
      </c>
      <c r="I16" s="11">
        <f t="shared" si="1"/>
        <v>14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MEZCLA DE MERCADOTECNIA</v>
      </c>
      <c r="B17" s="11"/>
      <c r="C17" s="11" t="str">
        <f>'1'!C17</f>
        <v>505C</v>
      </c>
      <c r="D17" s="11" t="str">
        <f>'1'!D17</f>
        <v>DLA</v>
      </c>
      <c r="E17" s="11">
        <f>'1'!E17</f>
        <v>20</v>
      </c>
      <c r="F17" s="11"/>
      <c r="G17" s="11"/>
      <c r="H17" s="12">
        <f t="shared" si="0"/>
        <v>0</v>
      </c>
      <c r="I17" s="11">
        <f t="shared" si="1"/>
        <v>20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DISEÑO DE PRODUCTOS TURISTICOS ALTERNATIVOS</v>
      </c>
      <c r="B18" s="11"/>
      <c r="C18" s="11" t="str">
        <f>'1'!C18</f>
        <v>705A</v>
      </c>
      <c r="D18" s="11" t="str">
        <f>'1'!D18</f>
        <v>DLA</v>
      </c>
      <c r="E18" s="11">
        <f>'1'!E18</f>
        <v>33</v>
      </c>
      <c r="F18" s="11"/>
      <c r="G18" s="11"/>
      <c r="H18" s="12">
        <f t="shared" si="0"/>
        <v>0</v>
      </c>
      <c r="I18" s="11">
        <f t="shared" si="1"/>
        <v>33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111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111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9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0" t="s">
        <v>28</v>
      </c>
      <c r="C33" s="22"/>
      <c r="D33" s="22"/>
      <c r="E33" s="1"/>
      <c r="F33" s="1"/>
      <c r="G33" s="23" t="s">
        <v>29</v>
      </c>
      <c r="H33" s="22"/>
      <c r="I33" s="22"/>
      <c r="J33" s="2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1"/>
      <c r="C34" s="26"/>
      <c r="D34" s="26"/>
      <c r="E34" s="1"/>
      <c r="F34" s="1"/>
      <c r="G34" s="27"/>
      <c r="H34" s="26"/>
      <c r="I34" s="26"/>
      <c r="J34" s="2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2" t="s">
        <v>30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38" t="str">
        <f>B10</f>
        <v>MCA.PATRICIA ELIZABETH DAVID MIROS</v>
      </c>
      <c r="C37" s="22"/>
      <c r="D37" s="22"/>
      <c r="E37" s="20"/>
      <c r="F37" s="20"/>
      <c r="G37" s="38"/>
      <c r="H37" s="22"/>
      <c r="I37" s="22"/>
      <c r="J37" s="2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3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3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4" t="s">
        <v>3</v>
      </c>
      <c r="B6" s="22"/>
      <c r="C6" s="22"/>
      <c r="D6" s="22"/>
      <c r="E6" s="25"/>
      <c r="F6" s="26"/>
      <c r="G6" s="26"/>
      <c r="H6" s="26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27">
        <v>3</v>
      </c>
      <c r="C8" s="26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4" t="s">
        <v>8</v>
      </c>
      <c r="J8" s="22"/>
      <c r="K8" s="22"/>
      <c r="L8" s="27" t="str">
        <f>'1'!L8</f>
        <v>SEPTIEMBRE 2023-ENERO 2024</v>
      </c>
      <c r="M8" s="26"/>
      <c r="N8" s="2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27" t="str">
        <f>'1'!B10</f>
        <v>MCA.PATRICIA ELIZABETH DAVID MIROS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5" t="s">
        <v>10</v>
      </c>
      <c r="B12" s="37" t="s">
        <v>11</v>
      </c>
      <c r="C12" s="37" t="s">
        <v>12</v>
      </c>
      <c r="D12" s="30" t="s">
        <v>13</v>
      </c>
      <c r="E12" s="30" t="s">
        <v>14</v>
      </c>
      <c r="F12" s="28" t="s">
        <v>15</v>
      </c>
      <c r="G12" s="29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6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TEORÍA GENERAL DE LA ADMINISTRACIÓN</v>
      </c>
      <c r="B14" s="11"/>
      <c r="C14" s="11" t="str">
        <f>'1'!C14</f>
        <v>105A</v>
      </c>
      <c r="D14" s="11" t="str">
        <f>'1'!D14</f>
        <v>DLA</v>
      </c>
      <c r="E14" s="11">
        <f>'1'!E14</f>
        <v>18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18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FUNCIÓN ADMINISTRATIVA II</v>
      </c>
      <c r="B15" s="11"/>
      <c r="C15" s="11" t="str">
        <f>'1'!C15</f>
        <v>305A</v>
      </c>
      <c r="D15" s="11" t="str">
        <f>'1'!D15</f>
        <v>DLA</v>
      </c>
      <c r="E15" s="11">
        <f>'1'!E15</f>
        <v>26</v>
      </c>
      <c r="F15" s="11"/>
      <c r="G15" s="11"/>
      <c r="H15" s="12">
        <f t="shared" si="0"/>
        <v>0</v>
      </c>
      <c r="I15" s="11">
        <f t="shared" si="1"/>
        <v>26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MEZCLA DE MERCADOTECNIA</v>
      </c>
      <c r="B16" s="11"/>
      <c r="C16" s="11" t="str">
        <f>'1'!C16</f>
        <v>505B</v>
      </c>
      <c r="D16" s="11" t="str">
        <f>'1'!D16</f>
        <v>DLA</v>
      </c>
      <c r="E16" s="11">
        <f>'1'!E16</f>
        <v>14</v>
      </c>
      <c r="F16" s="11"/>
      <c r="G16" s="11"/>
      <c r="H16" s="12">
        <f t="shared" si="0"/>
        <v>0</v>
      </c>
      <c r="I16" s="11">
        <f t="shared" si="1"/>
        <v>14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MEZCLA DE MERCADOTECNIA</v>
      </c>
      <c r="B17" s="11"/>
      <c r="C17" s="11" t="str">
        <f>'1'!C17</f>
        <v>505C</v>
      </c>
      <c r="D17" s="11" t="str">
        <f>'1'!D17</f>
        <v>DLA</v>
      </c>
      <c r="E17" s="11">
        <f>'1'!E17</f>
        <v>20</v>
      </c>
      <c r="F17" s="11"/>
      <c r="G17" s="11"/>
      <c r="H17" s="12">
        <f t="shared" si="0"/>
        <v>0</v>
      </c>
      <c r="I17" s="11">
        <f t="shared" si="1"/>
        <v>20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DISEÑO DE PRODUCTOS TURISTICOS ALTERNATIVOS</v>
      </c>
      <c r="B18" s="11"/>
      <c r="C18" s="11" t="str">
        <f>'1'!C18</f>
        <v>705A</v>
      </c>
      <c r="D18" s="11" t="str">
        <f>'1'!D18</f>
        <v>DLA</v>
      </c>
      <c r="E18" s="11">
        <f>'1'!E18</f>
        <v>33</v>
      </c>
      <c r="F18" s="11"/>
      <c r="G18" s="11"/>
      <c r="H18" s="12">
        <f t="shared" si="0"/>
        <v>0</v>
      </c>
      <c r="I18" s="11">
        <f t="shared" si="1"/>
        <v>33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111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111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9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0" t="s">
        <v>28</v>
      </c>
      <c r="C33" s="22"/>
      <c r="D33" s="22"/>
      <c r="E33" s="1"/>
      <c r="F33" s="1"/>
      <c r="G33" s="23" t="s">
        <v>29</v>
      </c>
      <c r="H33" s="22"/>
      <c r="I33" s="22"/>
      <c r="J33" s="2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1"/>
      <c r="C34" s="26"/>
      <c r="D34" s="26"/>
      <c r="E34" s="1"/>
      <c r="F34" s="1"/>
      <c r="G34" s="27"/>
      <c r="H34" s="26"/>
      <c r="I34" s="26"/>
      <c r="J34" s="2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2" t="s">
        <v>30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38" t="str">
        <f>B10</f>
        <v>MCA.PATRICIA ELIZABETH DAVID MIROS</v>
      </c>
      <c r="C37" s="22"/>
      <c r="D37" s="22"/>
      <c r="E37" s="20"/>
      <c r="F37" s="20"/>
      <c r="G37" s="38"/>
      <c r="H37" s="22"/>
      <c r="I37" s="22"/>
      <c r="J37" s="2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3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3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4" t="s">
        <v>3</v>
      </c>
      <c r="B6" s="22"/>
      <c r="C6" s="22"/>
      <c r="D6" s="22"/>
      <c r="E6" s="25"/>
      <c r="F6" s="26"/>
      <c r="G6" s="26"/>
      <c r="H6" s="26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27">
        <v>4</v>
      </c>
      <c r="C8" s="26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4" t="s">
        <v>8</v>
      </c>
      <c r="J8" s="22"/>
      <c r="K8" s="22"/>
      <c r="L8" s="27" t="str">
        <f>'1'!L8</f>
        <v>SEPTIEMBRE 2023-ENERO 2024</v>
      </c>
      <c r="M8" s="26"/>
      <c r="N8" s="2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27" t="str">
        <f>'1'!B10</f>
        <v>MCA.PATRICIA ELIZABETH DAVID MIROS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5" t="s">
        <v>10</v>
      </c>
      <c r="B12" s="37" t="s">
        <v>11</v>
      </c>
      <c r="C12" s="37" t="s">
        <v>12</v>
      </c>
      <c r="D12" s="30" t="s">
        <v>13</v>
      </c>
      <c r="E12" s="30" t="s">
        <v>14</v>
      </c>
      <c r="F12" s="28" t="s">
        <v>15</v>
      </c>
      <c r="G12" s="29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6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TEORÍA GENERAL DE LA ADMINISTRACIÓN</v>
      </c>
      <c r="B14" s="11"/>
      <c r="C14" s="11" t="str">
        <f>'1'!C14</f>
        <v>105A</v>
      </c>
      <c r="D14" s="11" t="str">
        <f>'1'!D14</f>
        <v>DLA</v>
      </c>
      <c r="E14" s="11">
        <f>'1'!E14</f>
        <v>18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18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FUNCIÓN ADMINISTRATIVA II</v>
      </c>
      <c r="B15" s="11"/>
      <c r="C15" s="11" t="str">
        <f>'1'!C15</f>
        <v>305A</v>
      </c>
      <c r="D15" s="11" t="str">
        <f>'1'!D15</f>
        <v>DLA</v>
      </c>
      <c r="E15" s="11">
        <f>'1'!E15</f>
        <v>26</v>
      </c>
      <c r="F15" s="11"/>
      <c r="G15" s="11"/>
      <c r="H15" s="12">
        <f t="shared" si="0"/>
        <v>0</v>
      </c>
      <c r="I15" s="11">
        <f t="shared" si="1"/>
        <v>26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MEZCLA DE MERCADOTECNIA</v>
      </c>
      <c r="B16" s="11"/>
      <c r="C16" s="11" t="str">
        <f>'1'!C16</f>
        <v>505B</v>
      </c>
      <c r="D16" s="11" t="str">
        <f>'1'!D16</f>
        <v>DLA</v>
      </c>
      <c r="E16" s="11">
        <f>'1'!E16</f>
        <v>14</v>
      </c>
      <c r="F16" s="11"/>
      <c r="G16" s="11"/>
      <c r="H16" s="12">
        <f t="shared" si="0"/>
        <v>0</v>
      </c>
      <c r="I16" s="11">
        <f t="shared" si="1"/>
        <v>14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MEZCLA DE MERCADOTECNIA</v>
      </c>
      <c r="B17" s="11"/>
      <c r="C17" s="11" t="str">
        <f>'1'!C17</f>
        <v>505C</v>
      </c>
      <c r="D17" s="11" t="str">
        <f>'1'!D17</f>
        <v>DLA</v>
      </c>
      <c r="E17" s="11">
        <f>'1'!E17</f>
        <v>20</v>
      </c>
      <c r="F17" s="11"/>
      <c r="G17" s="11"/>
      <c r="H17" s="12">
        <f t="shared" si="0"/>
        <v>0</v>
      </c>
      <c r="I17" s="11">
        <f t="shared" si="1"/>
        <v>20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DISEÑO DE PRODUCTOS TURISTICOS ALTERNATIVOS</v>
      </c>
      <c r="B18" s="11"/>
      <c r="C18" s="11" t="str">
        <f>'1'!C18</f>
        <v>705A</v>
      </c>
      <c r="D18" s="11" t="str">
        <f>'1'!D18</f>
        <v>DLA</v>
      </c>
      <c r="E18" s="11">
        <f>'1'!E18</f>
        <v>33</v>
      </c>
      <c r="F18" s="11"/>
      <c r="G18" s="11"/>
      <c r="H18" s="12">
        <f t="shared" si="0"/>
        <v>0</v>
      </c>
      <c r="I18" s="11">
        <f t="shared" si="1"/>
        <v>33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111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111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9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0" t="s">
        <v>28</v>
      </c>
      <c r="C33" s="22"/>
      <c r="D33" s="22"/>
      <c r="E33" s="1"/>
      <c r="F33" s="1"/>
      <c r="G33" s="23" t="s">
        <v>29</v>
      </c>
      <c r="H33" s="22"/>
      <c r="I33" s="22"/>
      <c r="J33" s="2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1"/>
      <c r="C34" s="26"/>
      <c r="D34" s="26"/>
      <c r="E34" s="1"/>
      <c r="F34" s="1"/>
      <c r="G34" s="27"/>
      <c r="H34" s="26"/>
      <c r="I34" s="26"/>
      <c r="J34" s="2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2" t="s">
        <v>30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38" t="str">
        <f>B10</f>
        <v>MCA.PATRICIA ELIZABETH DAVID MIROS</v>
      </c>
      <c r="C37" s="22"/>
      <c r="D37" s="22"/>
      <c r="E37" s="20"/>
      <c r="F37" s="20"/>
      <c r="G37" s="38"/>
      <c r="H37" s="22"/>
      <c r="I37" s="22"/>
      <c r="J37" s="2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3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3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4" t="s">
        <v>3</v>
      </c>
      <c r="B6" s="22"/>
      <c r="C6" s="22"/>
      <c r="D6" s="22"/>
      <c r="E6" s="25"/>
      <c r="F6" s="26"/>
      <c r="G6" s="26"/>
      <c r="H6" s="26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4</v>
      </c>
      <c r="B8" s="27" t="s">
        <v>31</v>
      </c>
      <c r="C8" s="26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4" t="s">
        <v>8</v>
      </c>
      <c r="J8" s="22"/>
      <c r="K8" s="22"/>
      <c r="L8" s="27" t="str">
        <f>'1'!L8</f>
        <v>SEPTIEMBRE 2023-ENERO 2024</v>
      </c>
      <c r="M8" s="26"/>
      <c r="N8" s="2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9</v>
      </c>
      <c r="B10" s="27" t="str">
        <f>'1'!B10</f>
        <v>MCA.PATRICIA ELIZABETH DAVID MIROS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5" t="s">
        <v>10</v>
      </c>
      <c r="B12" s="37" t="s">
        <v>11</v>
      </c>
      <c r="C12" s="37" t="s">
        <v>12</v>
      </c>
      <c r="D12" s="30" t="s">
        <v>13</v>
      </c>
      <c r="E12" s="30" t="s">
        <v>14</v>
      </c>
      <c r="F12" s="28" t="s">
        <v>15</v>
      </c>
      <c r="G12" s="29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6"/>
      <c r="B13" s="31"/>
      <c r="C13" s="31"/>
      <c r="D13" s="31"/>
      <c r="E13" s="31"/>
      <c r="F13" s="9" t="s">
        <v>23</v>
      </c>
      <c r="G13" s="9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TEORÍA GENERAL DE LA ADMINISTRACIÓN</v>
      </c>
      <c r="B14" s="11"/>
      <c r="C14" s="11" t="str">
        <f>'1'!C14</f>
        <v>105A</v>
      </c>
      <c r="D14" s="11" t="str">
        <f>'1'!D14</f>
        <v>DLA</v>
      </c>
      <c r="E14" s="11">
        <v>0</v>
      </c>
      <c r="F14" s="11"/>
      <c r="G14" s="11"/>
      <c r="H14" s="12" t="e">
        <f t="shared" ref="H14:H27" si="0">(F14+G14)/E14</f>
        <v>#DIV/0!</v>
      </c>
      <c r="I14" s="11">
        <f t="shared" ref="I14:I28" si="1">(E14-SUM(F14:G14))-K14</f>
        <v>0</v>
      </c>
      <c r="J14" s="12" t="e">
        <f t="shared" ref="J14:J28" si="2">I14/E14</f>
        <v>#DIV/0!</v>
      </c>
      <c r="K14" s="11"/>
      <c r="L14" s="12" t="e">
        <f t="shared" ref="L14:L28" si="3">K14/E14</f>
        <v>#DIV/0!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FUNCIÓN ADMINISTRATIVA II</v>
      </c>
      <c r="B15" s="11"/>
      <c r="C15" s="11" t="str">
        <f>'1'!C15</f>
        <v>305A</v>
      </c>
      <c r="D15" s="11" t="str">
        <f>'1'!D15</f>
        <v>DLA</v>
      </c>
      <c r="E15" s="11">
        <f>'1'!E15</f>
        <v>26</v>
      </c>
      <c r="F15" s="11"/>
      <c r="G15" s="11"/>
      <c r="H15" s="12">
        <f t="shared" si="0"/>
        <v>0</v>
      </c>
      <c r="I15" s="11">
        <f t="shared" si="1"/>
        <v>26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MEZCLA DE MERCADOTECNIA</v>
      </c>
      <c r="B16" s="11"/>
      <c r="C16" s="11" t="str">
        <f>'1'!C16</f>
        <v>505B</v>
      </c>
      <c r="D16" s="11" t="str">
        <f>'1'!D16</f>
        <v>DLA</v>
      </c>
      <c r="E16" s="11">
        <f>'1'!E16</f>
        <v>14</v>
      </c>
      <c r="F16" s="11"/>
      <c r="G16" s="11"/>
      <c r="H16" s="12">
        <f t="shared" si="0"/>
        <v>0</v>
      </c>
      <c r="I16" s="11">
        <f t="shared" si="1"/>
        <v>14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MEZCLA DE MERCADOTECNIA</v>
      </c>
      <c r="B17" s="11"/>
      <c r="C17" s="11" t="str">
        <f>'1'!C17</f>
        <v>505C</v>
      </c>
      <c r="D17" s="11" t="str">
        <f>'1'!D17</f>
        <v>DLA</v>
      </c>
      <c r="E17" s="11">
        <f>'1'!E17</f>
        <v>20</v>
      </c>
      <c r="F17" s="11"/>
      <c r="G17" s="11"/>
      <c r="H17" s="12">
        <f t="shared" si="0"/>
        <v>0</v>
      </c>
      <c r="I17" s="11">
        <f t="shared" si="1"/>
        <v>20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 t="str">
        <f>'1'!A18</f>
        <v>DISEÑO DE PRODUCTOS TURISTICOS ALTERNATIVOS</v>
      </c>
      <c r="B18" s="11"/>
      <c r="C18" s="11" t="str">
        <f>'1'!C18</f>
        <v>705A</v>
      </c>
      <c r="D18" s="11" t="str">
        <f>'1'!D18</f>
        <v>DLA</v>
      </c>
      <c r="E18" s="11">
        <f>'1'!E18</f>
        <v>33</v>
      </c>
      <c r="F18" s="11"/>
      <c r="G18" s="11"/>
      <c r="H18" s="12">
        <f t="shared" si="0"/>
        <v>0</v>
      </c>
      <c r="I18" s="11">
        <f t="shared" si="1"/>
        <v>33</v>
      </c>
      <c r="J18" s="12">
        <f t="shared" si="2"/>
        <v>1</v>
      </c>
      <c r="K18" s="11"/>
      <c r="L18" s="12">
        <f t="shared" si="3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93</v>
      </c>
      <c r="F28" s="16">
        <f t="shared" si="4"/>
        <v>0</v>
      </c>
      <c r="G28" s="16">
        <f t="shared" si="4"/>
        <v>0</v>
      </c>
      <c r="H28" s="17">
        <f>SUM(F28:G28)/E28</f>
        <v>0</v>
      </c>
      <c r="I28" s="16">
        <f t="shared" si="1"/>
        <v>93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 t="shared" ref="M28:N28" si="5">AVERAGE(M14:M27)</f>
        <v>#DIV/0!</v>
      </c>
      <c r="N28" s="18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9" t="s">
        <v>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0" t="s">
        <v>28</v>
      </c>
      <c r="C33" s="22"/>
      <c r="D33" s="22"/>
      <c r="E33" s="1"/>
      <c r="F33" s="1"/>
      <c r="G33" s="23" t="s">
        <v>29</v>
      </c>
      <c r="H33" s="22"/>
      <c r="I33" s="22"/>
      <c r="J33" s="2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1"/>
      <c r="C34" s="26"/>
      <c r="D34" s="26"/>
      <c r="E34" s="1"/>
      <c r="F34" s="1"/>
      <c r="G34" s="27"/>
      <c r="H34" s="26"/>
      <c r="I34" s="26"/>
      <c r="J34" s="2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2" t="s">
        <v>30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38" t="str">
        <f>B10</f>
        <v>MCA.PATRICIA ELIZABETH DAVID MIROS</v>
      </c>
      <c r="C37" s="22"/>
      <c r="D37" s="22"/>
      <c r="E37" s="20"/>
      <c r="F37" s="20"/>
      <c r="G37" s="38"/>
      <c r="H37" s="22"/>
      <c r="I37" s="22"/>
      <c r="J37" s="2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ELIZABETH DAVID MIROS</cp:lastModifiedBy>
  <dcterms:modified xsi:type="dcterms:W3CDTF">2023-10-04T06:26:27Z</dcterms:modified>
</cp:coreProperties>
</file>