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2A77ADF9-FEEF-406D-8B6A-138E1FA1138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C16" i="23"/>
  <c r="A16" i="23"/>
  <c r="E15" i="23"/>
  <c r="I15" i="23" s="1"/>
  <c r="C15" i="23"/>
  <c r="A15" i="23"/>
  <c r="I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H14" i="24"/>
  <c r="H15" i="24"/>
  <c r="H16" i="24"/>
  <c r="H17" i="24"/>
  <c r="H18" i="24"/>
  <c r="H19" i="24"/>
  <c r="H20" i="24"/>
  <c r="E28" i="24"/>
  <c r="L14" i="23"/>
  <c r="L15" i="23"/>
  <c r="L16" i="23"/>
  <c r="E28" i="23"/>
  <c r="E21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<sst xmlns="http://schemas.openxmlformats.org/spreadsheetml/2006/main" count="203" uniqueCount="50">
  <si>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</si>
  <si>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</si>
  <si>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</si>
  <si>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</si>
  <si>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</si>
  <si>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</si>
  <si>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</si>
  <si>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</si>
  <si>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</si>
  <si>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</si>
  <si>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</si>
  <si>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</si>
  <si>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</si>
  <si>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</si>
  <si>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</si>
  <si>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</si>
  <si>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</si>
  <si>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</si>
  <si>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</si>
  <si>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</si>
  <si>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</si>
  <si>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</si>
  <si>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</si>
  <si>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</si>
  <si>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</si>
  <si>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</si>
  <si>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</si>
  <si>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</si>
  <si>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</si>
  <si>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</si>
  <si>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</si>
  <si>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</si>
  <si>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</si>
  <si>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</si>
  <si>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</si>
  <si>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</si>
  <si>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</si>
  <si>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</si>
  <si>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</si>
  <si>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</si>
  <si>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</si>
  <si>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</si>
  <si>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</si>
  <si>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</si>
  <si>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</si>
  <si>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</si>
  <si>
    <t>S/E</t>
  </si>
  <si>
    <t>MC. TONATIUH SOSME SANCHEZ</t>
  </si>
  <si>
    <t>IMCT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</si>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</sst>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39</v>
      </c>
      <c r="M8" s="35"/>
      <c r="N8" s="35"/>
    </row>
    <row r="10" spans="1:14" x14ac:dyDescent="0.25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.75" customHeight="1" x14ac:dyDescent="0.25">
      <c r="A14" s="8" t="s">
        <v>40</v>
      </c>
      <c r="B14" s="9" t="s">
        <v>21</v>
      </c>
      <c r="C14" s="9" t="s">
        <v>41</v>
      </c>
      <c r="D14" s="9" t="s">
        <v>44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5">
      <c r="A15" s="8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5">
      <c r="A16" s="8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SUM(F14:F17)</f>
        <v>18</v>
      </c>
      <c r="G28" s="17"/>
      <c r="H28" s="18"/>
      <c r="I28" s="17">
        <f>(E28-SUM(F28:G28))-K28</f>
        <v>44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1" customHeight="1" x14ac:dyDescent="0.25">
      <c r="A14" s="22" t="s">
        <v>40</v>
      </c>
      <c r="B14" s="9" t="s">
        <v>45</v>
      </c>
      <c r="C14" s="9" t="s">
        <v>41</v>
      </c>
      <c r="D14" s="9" t="s">
        <v>44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5">
      <c r="A15" s="22" t="s">
        <v>40</v>
      </c>
      <c r="B15" s="9" t="s">
        <v>45</v>
      </c>
      <c r="C15" s="9" t="s">
        <v>42</v>
      </c>
      <c r="D15" s="9" t="s">
        <v>44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5">
      <c r="A16" s="22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5">
      <c r="A17" s="22" t="s">
        <v>38</v>
      </c>
      <c r="B17" s="9" t="s">
        <v>45</v>
      </c>
      <c r="C17" s="9" t="s">
        <v>43</v>
      </c>
      <c r="D17" s="9" t="s">
        <v>44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91</v>
      </c>
      <c r="F21" s="17">
        <f>SUM(F14:F20)</f>
        <v>41</v>
      </c>
      <c r="G21" s="17">
        <f>SUM(G14:G20)</f>
        <v>0</v>
      </c>
      <c r="H21" s="18">
        <f>SUM(F21:G21)/E21</f>
        <v>0.45054945054945056</v>
      </c>
      <c r="I21" s="17">
        <f t="shared" ref="I21" si="0">(E21-SUM(F21:G21))-K21</f>
        <v>50</v>
      </c>
      <c r="J21" s="18">
        <f t="shared" ref="J21" si="1">I21/E21</f>
        <v>0.5494505494505495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2"/>
    </row>
    <row r="26" spans="1:14" x14ac:dyDescent="0.25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5">
      <c r="B27" s="39"/>
      <c r="C27" s="39"/>
      <c r="D27" s="39"/>
      <c r="G27" s="35"/>
      <c r="H27" s="35"/>
      <c r="I27" s="35"/>
      <c r="J27" s="35"/>
    </row>
    <row r="28" spans="1:14" hidden="1" x14ac:dyDescent="0.25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5"/>
    <row r="30" spans="1:14" ht="45" customHeight="1" x14ac:dyDescent="0.25">
      <c r="B30" s="41" t="str">
        <f>B10</f>
        <v>MCIQ. INDRA DE LA O ORTIZ</v>
      </c>
      <c r="C30" s="41"/>
      <c r="D30" s="41"/>
      <c r="E30" s="13"/>
      <c r="F30" s="13"/>
      <c r="G30" s="41" t="s">
        <v>36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E22" sqref="E22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ANALISIS DE FLUIDOS</v>
      </c>
      <c r="B14" s="9" t="s">
        <v>49</v>
      </c>
      <c r="C14" s="9" t="str">
        <f>'1'!C14</f>
        <v>511 A</v>
      </c>
      <c r="D14" s="9" t="s">
        <v>48</v>
      </c>
      <c r="E14" s="9">
        <v>18</v>
      </c>
      <c r="F14" s="9">
        <v>17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0.77800000000000002</v>
      </c>
    </row>
    <row r="15" spans="1:14" s="11" customFormat="1" x14ac:dyDescent="0.25">
      <c r="A15" s="9" t="str">
        <f>'1'!A15</f>
        <v>ANALISIS DE FLUIDOS</v>
      </c>
      <c r="B15" s="9" t="s">
        <v>49</v>
      </c>
      <c r="C15" s="9" t="str">
        <f>'1'!C15</f>
        <v>511 B</v>
      </c>
      <c r="D15" s="9" t="s">
        <v>48</v>
      </c>
      <c r="E15" s="9">
        <f>'1'!E15</f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81</v>
      </c>
      <c r="N15" s="15">
        <v>0.47</v>
      </c>
    </row>
    <row r="16" spans="1:14" s="11" customFormat="1" x14ac:dyDescent="0.25">
      <c r="A16" s="9" t="str">
        <f>'1'!A16</f>
        <v>QUÍMICA</v>
      </c>
      <c r="B16" s="9" t="s">
        <v>46</v>
      </c>
      <c r="C16" s="9" t="str">
        <f>'1'!C16</f>
        <v>111 B</v>
      </c>
      <c r="D16" s="9" t="s">
        <v>48</v>
      </c>
      <c r="E16" s="9">
        <f>'1'!E16</f>
        <v>29</v>
      </c>
      <c r="F16" s="9">
        <v>0</v>
      </c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32</v>
      </c>
      <c r="G28" s="17">
        <f>SUM(G14:G27)</f>
        <v>0</v>
      </c>
      <c r="H28" s="18">
        <f>SUM(F28:G28)/E28</f>
        <v>0.5161290322580645</v>
      </c>
      <c r="I28" s="17">
        <f t="shared" si="0"/>
        <v>30</v>
      </c>
      <c r="J28" s="18">
        <f t="shared" ref="J14:J28" si="2">I28/E28</f>
        <v>0.4838709677419355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0.624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18</v>
      </c>
      <c r="G14" s="9"/>
      <c r="H14" s="10">
        <f t="shared" ref="H14:H20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ht="26.4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18</v>
      </c>
      <c r="G28" s="17">
        <f>SUM(G14:G27)</f>
        <v>0</v>
      </c>
      <c r="H28" s="18">
        <f>SUM(F28:G28)/E28</f>
        <v>0.29032258064516131</v>
      </c>
      <c r="I28" s="17">
        <f t="shared" si="1"/>
        <v>44</v>
      </c>
      <c r="J28" s="18">
        <f t="shared" si="2"/>
        <v>0.70967741935483875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ANALISIS DE FLUIDOS</v>
      </c>
      <c r="B14" s="21" t="s">
        <v>37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-1</v>
      </c>
      <c r="J14" s="10">
        <f t="shared" ref="J14:J28" si="1">I14/E14</f>
        <v>-5.5555555555555552E-2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ref="H15:H27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14</v>
      </c>
      <c r="G28" s="17">
        <f>SUM(G14:G27)</f>
        <v>5</v>
      </c>
      <c r="H28" s="18">
        <f>SUM(F28:G28)/E28</f>
        <v>0.30645161290322581</v>
      </c>
      <c r="I28" s="17">
        <f t="shared" si="0"/>
        <v>43</v>
      </c>
      <c r="J28" s="18">
        <f t="shared" si="1"/>
        <v>0.69354838709677424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2023-12-01T23:24:08Z</dcterms:modified>
  <cp:category/>
  <cp:contentStatus/>
</cp:coreProperties>
</file>