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8_{70F02252-D452-4871-8414-B8E18A0CA96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'4'!$A$1:$N$36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5" l="1"/>
  <c r="N21" i="25"/>
  <c r="E16" i="25"/>
  <c r="L16" i="25" s="1"/>
  <c r="C16" i="25"/>
  <c r="A16" i="25"/>
  <c r="E15" i="25"/>
  <c r="L15" i="25" s="1"/>
  <c r="C15" i="25"/>
  <c r="A15" i="25"/>
  <c r="E14" i="25"/>
  <c r="L14" i="25" s="1"/>
  <c r="C14" i="25"/>
  <c r="A14" i="25"/>
  <c r="H19" i="24"/>
  <c r="H18" i="24"/>
  <c r="J19" i="24"/>
  <c r="J18" i="24"/>
  <c r="I19" i="24"/>
  <c r="I18" i="24"/>
  <c r="J17" i="24"/>
  <c r="J16" i="24"/>
  <c r="H17" i="24"/>
  <c r="H16" i="24"/>
  <c r="I17" i="24"/>
  <c r="I16" i="24"/>
  <c r="H15" i="24"/>
  <c r="C19" i="24"/>
  <c r="C18" i="24"/>
  <c r="C17" i="24"/>
  <c r="C16" i="24"/>
  <c r="C15" i="24"/>
  <c r="C14" i="24"/>
  <c r="L15" i="24"/>
  <c r="D15" i="24"/>
  <c r="A15" i="24"/>
  <c r="N28" i="10"/>
  <c r="M28" i="10"/>
  <c r="I14" i="25" l="1"/>
  <c r="J14" i="25" s="1"/>
  <c r="I15" i="25"/>
  <c r="J15" i="25" s="1"/>
  <c r="I16" i="25"/>
  <c r="J16" i="25" s="1"/>
  <c r="I15" i="24"/>
  <c r="J15" i="24" s="1"/>
  <c r="F28" i="10"/>
  <c r="E28" i="10"/>
  <c r="K21" i="25"/>
  <c r="G21" i="25"/>
  <c r="F21" i="25"/>
  <c r="B10" i="25"/>
  <c r="B30" i="25" s="1"/>
  <c r="L8" i="25"/>
  <c r="H8" i="25"/>
  <c r="E8" i="25"/>
  <c r="N27" i="24"/>
  <c r="M27" i="24"/>
  <c r="K27" i="24"/>
  <c r="G27" i="24"/>
  <c r="F27" i="24"/>
  <c r="E18" i="24"/>
  <c r="D18" i="24"/>
  <c r="A18" i="24"/>
  <c r="E16" i="24"/>
  <c r="D16" i="24"/>
  <c r="A16" i="24"/>
  <c r="E14" i="24"/>
  <c r="I14" i="24" s="1"/>
  <c r="J14" i="24" s="1"/>
  <c r="D14" i="24"/>
  <c r="A14" i="24"/>
  <c r="B10" i="24"/>
  <c r="B36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B10" i="22"/>
  <c r="B30" i="22" s="1"/>
  <c r="L8" i="22"/>
  <c r="H8" i="22"/>
  <c r="E8" i="22"/>
  <c r="N21" i="22"/>
  <c r="M21" i="22"/>
  <c r="K21" i="22"/>
  <c r="G21" i="22"/>
  <c r="F21" i="22"/>
  <c r="B37" i="10"/>
  <c r="K28" i="10"/>
  <c r="I28" i="10" l="1"/>
  <c r="E21" i="25"/>
  <c r="L14" i="24"/>
  <c r="L16" i="24"/>
  <c r="L18" i="24"/>
  <c r="H14" i="24"/>
  <c r="E27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1" i="22"/>
  <c r="L28" i="10"/>
  <c r="I21" i="25" l="1"/>
  <c r="J21" i="25" s="1"/>
  <c r="L21" i="25"/>
  <c r="H21" i="25"/>
  <c r="I27" i="24"/>
  <c r="J27" i="24" s="1"/>
  <c r="L27" i="24"/>
  <c r="H27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<sst xmlns="http://schemas.openxmlformats.org/spreadsheetml/2006/main" count="207" uniqueCount="48">
  <si>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</si>
  <si>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</si>
  <si>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</si>
  <si>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</si>
  <si>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</si>
  <si>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</si>
  <si>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</si>
  <si>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</si>
  <si>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</si>
  <si>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</si>
  <si>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</si>
  <si>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</si>
  <si>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</si>
  <si>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</si>
  <si>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</si>
  <si>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</si>
  <si>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</si>
  <si>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</si>
  <si>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</si>
  <si>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</si>
  <si>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</si>
  <si>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</si>
  <si>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</si>
  <si>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</si>
  <si>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</si>
  <si>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</si>
  <si>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</si>
  <si>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</si>
  <si>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</si>
  <si>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</si>
  <si>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</si>
  <si>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</si>
  <si>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</si>
  <si>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</si>
  <si>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</si>
  <si>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</si>
  <si>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</si>
  <si>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</si>
  <si>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</si>
  <si>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</si>
  <si>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</si>
  <si>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</si>
  <si>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</si>
  <si>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</si>
  <si>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II</t>
  </si>
  <si>
    <t>T</t>
  </si>
  <si>
    <t>MC. TONATIUH SOSME SANCHEZ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</si>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</sst>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32</xdr:row>
      <xdr:rowOff>0</xdr:rowOff>
    </xdr:from>
    <xdr:to>
      <xdr:col>3</xdr:col>
      <xdr:colOff>738567</xdr:colOff>
      <xdr:row>32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38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39</v>
      </c>
      <c r="B14" s="9" t="s">
        <v>21</v>
      </c>
      <c r="C14" s="9" t="s">
        <v>40</v>
      </c>
      <c r="D14" s="9" t="s">
        <v>43</v>
      </c>
      <c r="E14" s="9">
        <v>18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5">
      <c r="A15" s="8" t="s">
        <v>39</v>
      </c>
      <c r="B15" s="9" t="s">
        <v>21</v>
      </c>
      <c r="C15" s="9" t="s">
        <v>41</v>
      </c>
      <c r="D15" s="9" t="s">
        <v>43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5">
      <c r="A16" s="8" t="s">
        <v>37</v>
      </c>
      <c r="B16" s="9" t="s">
        <v>21</v>
      </c>
      <c r="C16" s="9" t="s">
        <v>42</v>
      </c>
      <c r="D16" s="9" t="s">
        <v>43</v>
      </c>
      <c r="E16" s="9">
        <v>29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SUM(F14:F17)</f>
        <v>18</v>
      </c>
      <c r="G28" s="17"/>
      <c r="H28" s="18"/>
      <c r="I28" s="17">
        <f>(E28-SUM(F28:G28))-K28</f>
        <v>44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A5" zoomScale="90" zoomScaleNormal="90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21" t="s">
        <v>39</v>
      </c>
      <c r="B14" s="9" t="s">
        <v>44</v>
      </c>
      <c r="C14" s="9" t="s">
        <v>40</v>
      </c>
      <c r="D14" s="9" t="s">
        <v>43</v>
      </c>
      <c r="E14" s="9">
        <v>18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5">
      <c r="A15" s="21" t="s">
        <v>39</v>
      </c>
      <c r="B15" s="9" t="s">
        <v>44</v>
      </c>
      <c r="C15" s="9" t="s">
        <v>41</v>
      </c>
      <c r="D15" s="9" t="s">
        <v>43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5">
      <c r="A16" s="21" t="s">
        <v>37</v>
      </c>
      <c r="B16" s="9" t="s">
        <v>21</v>
      </c>
      <c r="C16" s="9" t="s">
        <v>42</v>
      </c>
      <c r="D16" s="9" t="s">
        <v>43</v>
      </c>
      <c r="E16" s="9">
        <v>29</v>
      </c>
      <c r="F16" s="9">
        <v>10</v>
      </c>
      <c r="G16" s="9"/>
      <c r="H16" s="10"/>
      <c r="I16" s="9">
        <v>19</v>
      </c>
      <c r="J16" s="10"/>
      <c r="K16" s="9"/>
      <c r="L16" s="10"/>
      <c r="M16" s="9">
        <v>58.3</v>
      </c>
      <c r="N16" s="15">
        <v>0.57999999999999996</v>
      </c>
    </row>
    <row r="17" spans="1:14" s="11" customFormat="1" ht="20.25" customHeight="1" x14ac:dyDescent="0.25">
      <c r="A17" s="21" t="s">
        <v>37</v>
      </c>
      <c r="B17" s="9" t="s">
        <v>44</v>
      </c>
      <c r="C17" s="9" t="s">
        <v>42</v>
      </c>
      <c r="D17" s="9" t="s">
        <v>43</v>
      </c>
      <c r="E17" s="9">
        <v>29</v>
      </c>
      <c r="F17" s="9">
        <v>4</v>
      </c>
      <c r="G17" s="9"/>
      <c r="H17" s="10"/>
      <c r="I17" s="9">
        <v>25</v>
      </c>
      <c r="J17" s="10"/>
      <c r="K17" s="9"/>
      <c r="L17" s="10"/>
      <c r="M17" s="9">
        <v>58.7</v>
      </c>
      <c r="N17" s="15">
        <v>0.68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91</v>
      </c>
      <c r="F21" s="17">
        <f>SUM(F14:F20)</f>
        <v>41</v>
      </c>
      <c r="G21" s="17">
        <f>SUM(G14:G20)</f>
        <v>0</v>
      </c>
      <c r="H21" s="18">
        <f>SUM(F21:G21)/E21</f>
        <v>0.45054945054945056</v>
      </c>
      <c r="I21" s="17">
        <f t="shared" ref="I21" si="0">(E21-SUM(F21:G21))-K21</f>
        <v>50</v>
      </c>
      <c r="J21" s="18">
        <f t="shared" ref="J21" si="1">I21/E21</f>
        <v>0.5494505494505495</v>
      </c>
      <c r="K21" s="17">
        <f>SUM(K14:K20)</f>
        <v>0</v>
      </c>
      <c r="L21" s="18">
        <f t="shared" ref="L21" si="2">K21/E21</f>
        <v>0</v>
      </c>
      <c r="M21" s="17">
        <f>AVERAGE(M14:M20)</f>
        <v>66.742500000000007</v>
      </c>
      <c r="N21" s="19">
        <f>AVERAGE(N14:N20)</f>
        <v>0.62472500000000009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 t="s">
        <v>36</v>
      </c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M25" sqref="M25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v>18</v>
      </c>
      <c r="F14" s="9">
        <v>17</v>
      </c>
      <c r="G14" s="9">
        <v>1</v>
      </c>
      <c r="H14" s="10">
        <f t="shared" ref="H14:H20" si="0">F14/E14</f>
        <v>0.94444444444444442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77.900000000000006</v>
      </c>
      <c r="N14" s="15">
        <v>0.77800000000000002</v>
      </c>
    </row>
    <row r="15" spans="1:14" s="11" customFormat="1" x14ac:dyDescent="0.25">
      <c r="A15" s="9" t="str">
        <f>'1'!A15</f>
        <v>ANALISIS DE FLUIDOS</v>
      </c>
      <c r="B15" s="9">
        <v>3</v>
      </c>
      <c r="C15" s="9" t="str">
        <f>'1'!C15</f>
        <v>511 B</v>
      </c>
      <c r="D15" s="9" t="str">
        <f>'1'!D15</f>
        <v>IMEC</v>
      </c>
      <c r="E15" s="9">
        <f>'1'!E15</f>
        <v>15</v>
      </c>
      <c r="F15" s="9">
        <v>15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80.73</v>
      </c>
      <c r="N15" s="15">
        <v>0.47</v>
      </c>
    </row>
    <row r="16" spans="1:14" s="11" customFormat="1" x14ac:dyDescent="0.25">
      <c r="A16" s="9" t="str">
        <f>'1'!A16</f>
        <v>QUÍMICA</v>
      </c>
      <c r="B16" s="9" t="s">
        <v>25</v>
      </c>
      <c r="C16" s="9" t="str">
        <f>'1'!C16</f>
        <v>111 B</v>
      </c>
      <c r="D16" s="9" t="str">
        <f>'1'!D16</f>
        <v>IMEC</v>
      </c>
      <c r="E16" s="9">
        <f>'1'!E16</f>
        <v>29</v>
      </c>
      <c r="F16" s="9">
        <v>0</v>
      </c>
      <c r="G16" s="9">
        <v>0</v>
      </c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32</v>
      </c>
      <c r="G28" s="17">
        <f>SUM(G14:G27)</f>
        <v>1</v>
      </c>
      <c r="H28" s="18">
        <f>SUM(F28:G28)/E28</f>
        <v>0.532258064516129</v>
      </c>
      <c r="I28" s="17">
        <f t="shared" si="1"/>
        <v>29</v>
      </c>
      <c r="J28" s="18">
        <f t="shared" si="2"/>
        <v>0.46774193548387094</v>
      </c>
      <c r="K28" s="17">
        <f>SUM(K14:K27)</f>
        <v>0</v>
      </c>
      <c r="L28" s="18">
        <f t="shared" si="3"/>
        <v>0</v>
      </c>
      <c r="M28" s="17">
        <f>AVERAGE(M14:M27)</f>
        <v>79.314999999999998</v>
      </c>
      <c r="N28" s="19">
        <f>AVERAGE(N14:N27)</f>
        <v>0.624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2" zoomScale="85" zoomScaleNormal="85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16</v>
      </c>
      <c r="G14" s="9"/>
      <c r="H14" s="10">
        <f t="shared" ref="H14" si="0">F14/E14</f>
        <v>0.88888888888888884</v>
      </c>
      <c r="I14" s="9">
        <f t="shared" ref="I14:I27" si="1">(E14-SUM(F14:G14))-K14</f>
        <v>2</v>
      </c>
      <c r="J14" s="10">
        <f t="shared" ref="J14:J27" si="2">I14/E14</f>
        <v>0.1111111111111111</v>
      </c>
      <c r="K14" s="9"/>
      <c r="L14" s="10">
        <f t="shared" ref="L14:L27" si="3">K14/E14</f>
        <v>0</v>
      </c>
      <c r="M14" s="9">
        <v>76</v>
      </c>
      <c r="N14" s="15">
        <v>0.83</v>
      </c>
    </row>
    <row r="15" spans="1:14" s="11" customFormat="1" ht="26.4" x14ac:dyDescent="0.25">
      <c r="A15" s="9" t="str">
        <f>'1'!A15</f>
        <v>ANALISIS DE FLUIDOS</v>
      </c>
      <c r="B15" s="9">
        <v>5</v>
      </c>
      <c r="C15" s="9" t="str">
        <f>'1'!C14</f>
        <v>511 A</v>
      </c>
      <c r="D15" s="9" t="str">
        <f>'1'!D15</f>
        <v>IMEC</v>
      </c>
      <c r="E15" s="9">
        <v>18</v>
      </c>
      <c r="F15" s="9">
        <v>16</v>
      </c>
      <c r="G15" s="9"/>
      <c r="H15" s="10">
        <f>F15/E15</f>
        <v>0.88888888888888884</v>
      </c>
      <c r="I15" s="9">
        <f t="shared" ref="I15" si="4">(E15-SUM(F15:G15))-K15</f>
        <v>2</v>
      </c>
      <c r="J15" s="10">
        <f t="shared" ref="J15" si="5">I15/E15</f>
        <v>0.1111111111111111</v>
      </c>
      <c r="K15" s="9"/>
      <c r="L15" s="10">
        <f t="shared" ref="L15" si="6">K15/E15</f>
        <v>0</v>
      </c>
      <c r="M15" s="9">
        <v>74</v>
      </c>
      <c r="N15" s="15">
        <v>0.89</v>
      </c>
    </row>
    <row r="16" spans="1:14" s="11" customFormat="1" ht="26.4" x14ac:dyDescent="0.25">
      <c r="A16" s="9" t="str">
        <f>'1'!A15</f>
        <v>ANALISIS DE FLUIDOS</v>
      </c>
      <c r="B16" s="9">
        <v>4</v>
      </c>
      <c r="C16" s="9" t="str">
        <f>'1'!C15</f>
        <v>511 B</v>
      </c>
      <c r="D16" s="9" t="str">
        <f>'1'!D15</f>
        <v>IMEC</v>
      </c>
      <c r="E16" s="9">
        <f>'1'!E15</f>
        <v>15</v>
      </c>
      <c r="F16" s="9">
        <v>15</v>
      </c>
      <c r="G16" s="9"/>
      <c r="H16" s="10">
        <f>F16/E16</f>
        <v>1</v>
      </c>
      <c r="I16" s="9">
        <f>(E16-SUM(F16:G16))-K16</f>
        <v>0</v>
      </c>
      <c r="J16" s="10">
        <f>I16/E16</f>
        <v>0</v>
      </c>
      <c r="K16" s="9"/>
      <c r="L16" s="10">
        <f>K16/E16</f>
        <v>0</v>
      </c>
      <c r="M16" s="9">
        <v>85</v>
      </c>
      <c r="N16" s="15">
        <v>0.6</v>
      </c>
    </row>
    <row r="17" spans="1:14" s="11" customFormat="1" ht="27.75" customHeight="1" x14ac:dyDescent="0.25">
      <c r="A17" s="9" t="s">
        <v>39</v>
      </c>
      <c r="B17" s="9">
        <v>5</v>
      </c>
      <c r="C17" s="9" t="str">
        <f>'1'!C15</f>
        <v>511 B</v>
      </c>
      <c r="D17" s="9" t="s">
        <v>43</v>
      </c>
      <c r="E17" s="9">
        <v>15</v>
      </c>
      <c r="F17" s="9">
        <v>15</v>
      </c>
      <c r="G17" s="9"/>
      <c r="H17" s="10">
        <f>F17/E17</f>
        <v>1</v>
      </c>
      <c r="I17" s="9">
        <f>(E17-SUM(F17:G17))-K17</f>
        <v>0</v>
      </c>
      <c r="J17" s="10">
        <f>I17/E17</f>
        <v>0</v>
      </c>
      <c r="K17" s="9"/>
      <c r="L17" s="10">
        <v>0</v>
      </c>
      <c r="M17" s="9">
        <v>79</v>
      </c>
      <c r="N17" s="15">
        <v>0.6</v>
      </c>
    </row>
    <row r="18" spans="1:14" s="11" customFormat="1" ht="26.4" x14ac:dyDescent="0.25">
      <c r="A18" s="9" t="str">
        <f>'1'!A16</f>
        <v>QUÍMICA</v>
      </c>
      <c r="B18" s="9">
        <v>3</v>
      </c>
      <c r="C18" s="9" t="str">
        <f>'1'!C16</f>
        <v>111 B</v>
      </c>
      <c r="D18" s="9" t="str">
        <f>'1'!D16</f>
        <v>IMEC</v>
      </c>
      <c r="E18" s="9">
        <f>'1'!E16</f>
        <v>29</v>
      </c>
      <c r="F18" s="9">
        <v>25</v>
      </c>
      <c r="G18" s="9"/>
      <c r="H18" s="10">
        <f>F18/E18</f>
        <v>0.86206896551724133</v>
      </c>
      <c r="I18" s="9">
        <f>(E18-SUM(F18:G18))-K18</f>
        <v>4</v>
      </c>
      <c r="J18" s="10">
        <f>I18/E18</f>
        <v>0.13793103448275862</v>
      </c>
      <c r="K18" s="9"/>
      <c r="L18" s="10">
        <f>K18/E18</f>
        <v>0</v>
      </c>
      <c r="M18" s="9">
        <v>67</v>
      </c>
      <c r="N18" s="15">
        <v>0.89</v>
      </c>
    </row>
    <row r="19" spans="1:14" s="11" customFormat="1" ht="21.75" customHeight="1" x14ac:dyDescent="0.25">
      <c r="A19" s="9" t="s">
        <v>37</v>
      </c>
      <c r="B19" s="9">
        <v>4</v>
      </c>
      <c r="C19" s="9" t="str">
        <f>'1'!C16</f>
        <v>111 B</v>
      </c>
      <c r="D19" s="9" t="s">
        <v>43</v>
      </c>
      <c r="E19" s="9">
        <v>29</v>
      </c>
      <c r="F19" s="9">
        <v>25</v>
      </c>
      <c r="G19" s="9"/>
      <c r="H19" s="10">
        <f>F19/E19</f>
        <v>0.86206896551724133</v>
      </c>
      <c r="I19" s="9">
        <f>(E19-SUM(F19:G19))-K19</f>
        <v>4</v>
      </c>
      <c r="J19" s="10">
        <f>I19/E19</f>
        <v>0.13793103448275862</v>
      </c>
      <c r="K19" s="9"/>
      <c r="L19" s="10">
        <v>0</v>
      </c>
      <c r="M19" s="9">
        <v>63</v>
      </c>
      <c r="N19" s="15">
        <v>0.89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124</v>
      </c>
      <c r="F27" s="17">
        <f>SUM(F14:F26)</f>
        <v>112</v>
      </c>
      <c r="G27" s="17">
        <f>SUM(G14:G26)</f>
        <v>0</v>
      </c>
      <c r="H27" s="18">
        <f>SUM(F27:G27)/E27</f>
        <v>0.90322580645161288</v>
      </c>
      <c r="I27" s="17">
        <f t="shared" si="1"/>
        <v>12</v>
      </c>
      <c r="J27" s="18">
        <f t="shared" si="2"/>
        <v>9.6774193548387094E-2</v>
      </c>
      <c r="K27" s="17">
        <f>SUM(K14:K26)</f>
        <v>0</v>
      </c>
      <c r="L27" s="18">
        <f t="shared" si="3"/>
        <v>0</v>
      </c>
      <c r="M27" s="17">
        <f>AVERAGE(M14:M26)</f>
        <v>74</v>
      </c>
      <c r="N27" s="19">
        <f>AVERAGE(N14:N26)</f>
        <v>0.78333333333333333</v>
      </c>
    </row>
    <row r="29" spans="1:14" ht="120" customHeight="1" x14ac:dyDescent="0.2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x14ac:dyDescent="0.25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MCIQ. INDRA DE LA O ORTIZ</v>
      </c>
      <c r="C36" s="23"/>
      <c r="D36" s="23"/>
      <c r="E36" s="13"/>
      <c r="F36" s="13"/>
      <c r="G36" s="23"/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abSelected="1" zoomScale="85" zoomScaleNormal="85" zoomScaleSheetLayoutView="100" workbookViewId="0">
      <selection activeCell="J18" sqref="J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2023-ENERO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ANALISIS DE FLUIDOS</v>
      </c>
      <c r="B14" s="9" t="s">
        <v>45</v>
      </c>
      <c r="C14" s="9" t="str">
        <f>'1'!C14</f>
        <v>511 A</v>
      </c>
      <c r="D14" s="9" t="s">
        <v>47</v>
      </c>
      <c r="E14" s="9">
        <f>'1'!E14</f>
        <v>18</v>
      </c>
      <c r="F14" s="9">
        <v>6</v>
      </c>
      <c r="G14" s="9">
        <v>10</v>
      </c>
      <c r="H14" s="10">
        <v>0.89</v>
      </c>
      <c r="I14" s="9">
        <f t="shared" ref="I14" si="0">(E14-SUM(F14:G14))-K14</f>
        <v>2</v>
      </c>
      <c r="J14" s="10">
        <f t="shared" ref="J14" si="1">I14/E14</f>
        <v>0.1111111111111111</v>
      </c>
      <c r="K14" s="9">
        <v>0</v>
      </c>
      <c r="L14" s="10">
        <f t="shared" ref="L14" si="2">K14/E14</f>
        <v>0</v>
      </c>
      <c r="M14" s="9">
        <v>73</v>
      </c>
      <c r="N14" s="15">
        <v>0.88</v>
      </c>
    </row>
    <row r="15" spans="1:14" s="11" customFormat="1" ht="26.4" x14ac:dyDescent="0.25">
      <c r="A15" s="9" t="str">
        <f>'1'!A15</f>
        <v>ANALISIS DE FLUIDOS</v>
      </c>
      <c r="B15" s="9" t="s">
        <v>45</v>
      </c>
      <c r="C15" s="9" t="str">
        <f>'1'!C15</f>
        <v>511 B</v>
      </c>
      <c r="D15" s="9" t="s">
        <v>47</v>
      </c>
      <c r="E15" s="9">
        <f>'1'!E15</f>
        <v>15</v>
      </c>
      <c r="F15" s="9">
        <v>9</v>
      </c>
      <c r="G15" s="9">
        <v>6</v>
      </c>
      <c r="H15" s="10">
        <v>1</v>
      </c>
      <c r="I15" s="9">
        <f>(E15-SUM(F15:G15))-K15</f>
        <v>0</v>
      </c>
      <c r="J15" s="10">
        <f>I15/E15</f>
        <v>0</v>
      </c>
      <c r="K15" s="9">
        <v>0</v>
      </c>
      <c r="L15" s="10">
        <f>K15/E15</f>
        <v>0</v>
      </c>
      <c r="M15" s="9">
        <v>79</v>
      </c>
      <c r="N15" s="15">
        <v>0.6</v>
      </c>
    </row>
    <row r="16" spans="1:14" s="11" customFormat="1" ht="26.4" x14ac:dyDescent="0.25">
      <c r="A16" s="9" t="str">
        <f>'1'!A16</f>
        <v>QUÍMICA</v>
      </c>
      <c r="B16" s="9" t="s">
        <v>45</v>
      </c>
      <c r="C16" s="9" t="str">
        <f>'1'!C16</f>
        <v>111 B</v>
      </c>
      <c r="D16" s="9" t="s">
        <v>47</v>
      </c>
      <c r="E16" s="9">
        <f>'1'!E16</f>
        <v>29</v>
      </c>
      <c r="F16" s="9">
        <v>2</v>
      </c>
      <c r="G16" s="9">
        <v>23</v>
      </c>
      <c r="H16" s="10">
        <v>0.86</v>
      </c>
      <c r="I16" s="9">
        <f>(E16-SUM(F16:G16))-K16</f>
        <v>4</v>
      </c>
      <c r="J16" s="10">
        <f>I16/E16</f>
        <v>0.13793103448275862</v>
      </c>
      <c r="K16" s="9">
        <v>0</v>
      </c>
      <c r="L16" s="10">
        <f>K16/E16</f>
        <v>0</v>
      </c>
      <c r="M16" s="9">
        <v>67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62</v>
      </c>
      <c r="F21" s="17">
        <f>SUM(F14:F20)</f>
        <v>17</v>
      </c>
      <c r="G21" s="17">
        <f>SUM(G14:G20)</f>
        <v>39</v>
      </c>
      <c r="H21" s="18">
        <f>SUM(F21:G21)/E21</f>
        <v>0.90322580645161288</v>
      </c>
      <c r="I21" s="17">
        <f t="shared" ref="I17:I21" si="3">(E21-SUM(F21:G21))-K21</f>
        <v>6</v>
      </c>
      <c r="J21" s="18">
        <f t="shared" ref="J17:J21" si="4">I21/E21</f>
        <v>9.6774193548387094E-2</v>
      </c>
      <c r="K21" s="17">
        <f>SUM(K14:K20)</f>
        <v>0</v>
      </c>
      <c r="L21" s="18">
        <f t="shared" ref="L17:L21" si="5">K21/E21</f>
        <v>0</v>
      </c>
      <c r="M21" s="17">
        <f>AVERAGE(M14:M20)</f>
        <v>73</v>
      </c>
      <c r="N21" s="19">
        <f>AVERAGE(N14:N20)</f>
        <v>0.79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 t="s">
        <v>46</v>
      </c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2024-01-17T20:36:51Z</dcterms:modified>
  <cp:category/>
  <cp:contentStatus/>
</cp:coreProperties>
</file>