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8_{A1CF8BB6-0878-4DC0-B417-E285B0B7C451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M58" i="5" s="1"/>
  <c r="L55" i="5"/>
  <c r="K55" i="5"/>
  <c r="J55" i="5"/>
  <c r="P54" i="5"/>
  <c r="P57" i="5" s="1"/>
  <c r="O54" i="5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6" l="1"/>
  <c r="L57" i="6"/>
  <c r="K57" i="6"/>
  <c r="K58" i="6"/>
  <c r="L58" i="5"/>
  <c r="L57" i="5"/>
  <c r="K58" i="5"/>
  <c r="K57" i="5"/>
  <c r="J58" i="5"/>
  <c r="J57" i="5"/>
  <c r="L58" i="4"/>
  <c r="L57" i="4"/>
  <c r="J58" i="6"/>
  <c r="J57" i="6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Q58" i="3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<sst xmlns="http://schemas.openxmlformats.org/spreadsheetml/2006/main" count="271" uniqueCount="160">
  <si>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</si>
  <si>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</si>
  <si>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</si>
  <si>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</si>
  <si>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</si>
  <si>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</si>
  <si>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</si>
  <si>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</si>
  <si>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</si>
  <si>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</si>
  <si>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</si>
  <si>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</si>
  <si>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</si>
  <si>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</si>
  <si>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</si>
  <si>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</si>
  <si>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</si>
  <si>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</si>
  <si>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</si>
  <si>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</si>
  <si>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</si>
  <si>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</si>
  <si>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</si>
  <si>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</si>
  <si>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L.A.E. RENATA RAMOS MORENO</t>
  </si>
  <si>
    <t>211U0015</t>
  </si>
  <si>
    <t>211U0017</t>
  </si>
  <si>
    <t>211U0004</t>
  </si>
  <si>
    <t>181U0266</t>
  </si>
  <si>
    <t>201U0147</t>
  </si>
  <si>
    <t>191U0205</t>
  </si>
  <si>
    <t>191U0258</t>
  </si>
  <si>
    <t>191U0270</t>
  </si>
  <si>
    <t>191U0279</t>
  </si>
  <si>
    <t>DEYSI</t>
  </si>
  <si>
    <t>ECONOMIA INTERNACIONAL</t>
  </si>
  <si>
    <t>605 "A"</t>
  </si>
  <si>
    <t>03/10//2023</t>
  </si>
  <si>
    <t xml:space="preserve">BAXIN TOTO ITZANAMI </t>
  </si>
  <si>
    <t>CAGAL MALAGA LUIS ANTONIO</t>
  </si>
  <si>
    <t>LOPEZ MUÑOZ IVANDRO</t>
  </si>
  <si>
    <t>MARTINEZ CAGAL SAYURY</t>
  </si>
  <si>
    <t>MENDOZA SANCHEZ ARLET</t>
  </si>
  <si>
    <t>PEREZ USCANGA MARIELLA YAMILLETH</t>
  </si>
  <si>
    <t>201U0150</t>
  </si>
  <si>
    <t>RODRIGUEZ XALATE SANDRA ITZEL</t>
  </si>
  <si>
    <t>201U0155</t>
  </si>
  <si>
    <t>ROJAS ABRAJAN LUIS FERNANDO</t>
  </si>
  <si>
    <t>TEOBAL HERRERA SAMUEL ADONAY</t>
  </si>
  <si>
    <t>ZETINA AVILA JULIO CESAR</t>
  </si>
  <si>
    <t>SISTEMAS DE INFORMACION DE MERCADOTECNIA</t>
  </si>
  <si>
    <t>605 A</t>
  </si>
  <si>
    <t>BAXIN TOTO ITZANAMI</t>
  </si>
  <si>
    <t xml:space="preserve">LOPEZ MUÑOZ IVANDRO </t>
  </si>
  <si>
    <t>MARTINEZ CAGAL SAYURI</t>
  </si>
  <si>
    <t>MOTO TORRES PERLA DHAMAR</t>
  </si>
  <si>
    <t>SEBA POLITO ITZEL</t>
  </si>
  <si>
    <t>201U0243</t>
  </si>
  <si>
    <t>GESTION FINANCIERA PARA LOS PROYECTOS DE INNOVACIÓN</t>
  </si>
  <si>
    <t>705 B</t>
  </si>
  <si>
    <t>BAXIN XOLO EMMANUEL</t>
  </si>
  <si>
    <t>201U0132</t>
  </si>
  <si>
    <t>PEREZ CHIGUIL DAVID DE JESUS</t>
  </si>
  <si>
    <t>201U0148</t>
  </si>
  <si>
    <t>PONCE ALVARADO MARIA DEL CARMEN</t>
  </si>
  <si>
    <t>201U0458</t>
  </si>
  <si>
    <t>TALLER DE ETICA</t>
  </si>
  <si>
    <t>105 B</t>
  </si>
  <si>
    <t>ARANDA MALAGA KARLA</t>
  </si>
  <si>
    <t>231U0182</t>
  </si>
  <si>
    <t>BELLI VELAZCO JASMIN</t>
  </si>
  <si>
    <t>231U0184</t>
  </si>
  <si>
    <t>GUSTAMANTE REYES ARIANA YACSURIT</t>
  </si>
  <si>
    <t>231U0185</t>
  </si>
  <si>
    <t>CAIXBA VILLEGAS MERCEDES</t>
  </si>
  <si>
    <t>231U0614</t>
  </si>
  <si>
    <t>CAMPECHANO TOGA LESLY DENIS</t>
  </si>
  <si>
    <t>231U0613</t>
  </si>
  <si>
    <t>CAMPOS CATEMAXCA MARCO ANTONIO</t>
  </si>
  <si>
    <t>231U0627</t>
  </si>
  <si>
    <t>CANSINO BELLI JONATHAN</t>
  </si>
  <si>
    <t>231U0609</t>
  </si>
  <si>
    <t>COBIX RUIZ CARLOS IGNACIO</t>
  </si>
  <si>
    <t>231U0193</t>
  </si>
  <si>
    <t>CRUZ LAZARO MISAEL</t>
  </si>
  <si>
    <t>231U0196</t>
  </si>
  <si>
    <t>DOMINGUEZ ARRES TITO</t>
  </si>
  <si>
    <t>231U0610</t>
  </si>
  <si>
    <t>DOMINGUEZ PUCHETA MANUEL DE JESUS</t>
  </si>
  <si>
    <t>231U0198</t>
  </si>
  <si>
    <t xml:space="preserve">ESCRIBANO ATAXCA ADAN </t>
  </si>
  <si>
    <t>231U0199</t>
  </si>
  <si>
    <t>IXTEPAN BELLI CARLOS DANIEL</t>
  </si>
  <si>
    <t>231U0203</t>
  </si>
  <si>
    <t>231U0589</t>
  </si>
  <si>
    <t>LANDA MENDOZA BRITZY DAYLIN</t>
  </si>
  <si>
    <t>LOPEZ FELIPE SANDRA PAOLA</t>
  </si>
  <si>
    <t>231U0206</t>
  </si>
  <si>
    <t>MACHUCHO MIL LUIS DAVID</t>
  </si>
  <si>
    <t>231U0694</t>
  </si>
  <si>
    <t>MARCIAL ARRES ALYN GUADALUPE</t>
  </si>
  <si>
    <t>231U0207</t>
  </si>
  <si>
    <t xml:space="preserve">MARTINEZ LOEZA MARISSA </t>
  </si>
  <si>
    <t>231U0209</t>
  </si>
  <si>
    <t>MILLAN RUIZ KEVIN DE JESUS</t>
  </si>
  <si>
    <t>231U0211</t>
  </si>
  <si>
    <t>MORENO AGUILAR MARIA FERNANDA</t>
  </si>
  <si>
    <t>231U0214</t>
  </si>
  <si>
    <t>MALAGA GALEANA ANA ELIZABETH</t>
  </si>
  <si>
    <t>231U0652</t>
  </si>
  <si>
    <t>NEGRETE CONTRERAS SANTIAGO</t>
  </si>
  <si>
    <t>231U0217</t>
  </si>
  <si>
    <t>POLITO GUSTAMANTE JASMIN</t>
  </si>
  <si>
    <t>231U0220</t>
  </si>
  <si>
    <t>PUCHETA HERNANDEZ BRISA DEL ROCIO</t>
  </si>
  <si>
    <t>231U0221</t>
  </si>
  <si>
    <t>RODAS FLORES LUIS CARLOS</t>
  </si>
  <si>
    <t>231U0227</t>
  </si>
  <si>
    <t>TEMIX SALAZAR PAULA</t>
  </si>
  <si>
    <t>231U0230</t>
  </si>
  <si>
    <t>TOTO TOTO JANNETH DEL ROCIO</t>
  </si>
  <si>
    <t>231U0698</t>
  </si>
  <si>
    <t>VICENTE ALVARADO JUAN CARLOS</t>
  </si>
  <si>
    <t>231U0233</t>
  </si>
  <si>
    <t>XOLO ANTELE LOURDES</t>
  </si>
  <si>
    <t>231U0235</t>
  </si>
  <si>
    <t>ZEA CRUZ JOSHUA MARIANO</t>
  </si>
  <si>
    <t>231U0204</t>
  </si>
  <si>
    <t>MARCO LEGAL DE LAS ORGANIZACIONES</t>
  </si>
  <si>
    <t>BARRIENTOS COTA JESSICA SARAHI</t>
  </si>
  <si>
    <t>221U0418</t>
  </si>
  <si>
    <t>BUENO VILLEGAS RAFAEL</t>
  </si>
  <si>
    <t>221U0422</t>
  </si>
  <si>
    <t>CHIGO REYES DAVID</t>
  </si>
  <si>
    <t>221U0431</t>
  </si>
  <si>
    <t>CORTES TAXILAGA MARITZA</t>
  </si>
  <si>
    <t>221U0439</t>
  </si>
  <si>
    <t>CORTES VILLEGAS VICTOR MANUEL</t>
  </si>
  <si>
    <t>221U0491</t>
  </si>
  <si>
    <t>HERNANDEZ ARRES MARY JOSE</t>
  </si>
  <si>
    <t xml:space="preserve">221U0451 </t>
  </si>
  <si>
    <t>IXTEPAN BUSTAMANTE JORGE LUIS</t>
  </si>
  <si>
    <t>221U0453</t>
  </si>
  <si>
    <t>MARTINEZ ASCAÑO KARLA MARIAM</t>
  </si>
  <si>
    <t>221U0457</t>
  </si>
  <si>
    <t>OLIN PEREZ JANITZZI JANNET</t>
  </si>
  <si>
    <t>221U0462</t>
  </si>
  <si>
    <t>PRETELIN FONSECA JOSE GUILLERMO</t>
  </si>
  <si>
    <t>221U0466</t>
  </si>
  <si>
    <t>ROMERO GUTIERREZ NAOMI ALEXANDRA</t>
  </si>
  <si>
    <t>221U0467</t>
  </si>
  <si>
    <t>SAN GABRIEL ANTELE KENIA ALEJANDRA</t>
  </si>
  <si>
    <t>221U0469</t>
  </si>
  <si>
    <t>SANTOS TEMICH VICTORIANO</t>
  </si>
  <si>
    <t>221U0470</t>
  </si>
  <si>
    <t>SUAREZ LINARES LINDA GUADALUPE</t>
  </si>
  <si>
    <t>221U0472</t>
  </si>
  <si>
    <t>VELAZCO TEOBA JAZMIN</t>
  </si>
  <si>
    <t>221U0482</t>
  </si>
  <si>
    <t>SEP23-ENERO24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</si>
</sst>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L19" sqref="L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35</v>
      </c>
      <c r="E4" s="33"/>
      <c r="F4" s="33"/>
      <c r="G4" s="33"/>
      <c r="I4" t="s">
        <v>1</v>
      </c>
      <c r="J4" s="23" t="s">
        <v>36</v>
      </c>
      <c r="K4" s="23"/>
      <c r="M4" t="s">
        <v>2</v>
      </c>
      <c r="N4" s="24" t="s">
        <v>37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25</v>
      </c>
      <c r="D9" s="18" t="s">
        <v>38</v>
      </c>
      <c r="E9" s="18"/>
      <c r="F9" s="18"/>
      <c r="G9" s="18"/>
      <c r="H9" s="18"/>
      <c r="I9" s="18"/>
      <c r="J9" s="4">
        <v>90</v>
      </c>
      <c r="K9" s="4">
        <v>89</v>
      </c>
      <c r="L9" s="4">
        <v>89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38.285714285714285</v>
      </c>
    </row>
    <row r="10" spans="2:18" x14ac:dyDescent="0.25">
      <c r="B10" s="6">
        <f>B9+1</f>
        <v>2</v>
      </c>
      <c r="C10" s="6" t="s">
        <v>30</v>
      </c>
      <c r="D10" s="18" t="s">
        <v>39</v>
      </c>
      <c r="E10" s="18"/>
      <c r="F10" s="18"/>
      <c r="G10" s="18"/>
      <c r="H10" s="18"/>
      <c r="I10" s="18"/>
      <c r="J10" s="4">
        <v>80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31.428571428571427</v>
      </c>
    </row>
    <row r="11" spans="2:18" x14ac:dyDescent="0.25">
      <c r="B11" s="6">
        <f t="shared" ref="B11:B53" si="1">B10+1</f>
        <v>3</v>
      </c>
      <c r="C11" s="6" t="s">
        <v>28</v>
      </c>
      <c r="D11" s="18" t="s">
        <v>40</v>
      </c>
      <c r="E11" s="18"/>
      <c r="F11" s="18"/>
      <c r="G11" s="18"/>
      <c r="H11" s="18"/>
      <c r="I11" s="18"/>
      <c r="J11" s="4">
        <v>79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21.285714285714285</v>
      </c>
    </row>
    <row r="12" spans="2:18" x14ac:dyDescent="0.25">
      <c r="B12" s="6">
        <f t="shared" si="1"/>
        <v>4</v>
      </c>
      <c r="C12" s="6" t="s">
        <v>27</v>
      </c>
      <c r="D12" s="18" t="s">
        <v>41</v>
      </c>
      <c r="E12" s="18"/>
      <c r="F12" s="18"/>
      <c r="G12" s="18"/>
      <c r="H12" s="18"/>
      <c r="I12" s="18"/>
      <c r="J12" s="4">
        <v>90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32.857142857142854</v>
      </c>
    </row>
    <row r="13" spans="2:18" x14ac:dyDescent="0.25">
      <c r="B13" s="6">
        <f t="shared" si="1"/>
        <v>5</v>
      </c>
      <c r="C13" s="6" t="s">
        <v>29</v>
      </c>
      <c r="D13" s="18" t="s">
        <v>42</v>
      </c>
      <c r="E13" s="18"/>
      <c r="F13" s="18"/>
      <c r="G13" s="18"/>
      <c r="H13" s="18"/>
      <c r="I13" s="18"/>
      <c r="J13" s="4">
        <v>90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25">
      <c r="B14" s="6">
        <f t="shared" si="1"/>
        <v>6</v>
      </c>
      <c r="C14" s="6" t="s">
        <v>44</v>
      </c>
      <c r="D14" s="18" t="s">
        <v>43</v>
      </c>
      <c r="E14" s="18"/>
      <c r="F14" s="18"/>
      <c r="G14" s="18"/>
      <c r="H14" s="18"/>
      <c r="I14" s="18"/>
      <c r="J14" s="4">
        <v>90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25">
      <c r="B15" s="6">
        <f t="shared" si="1"/>
        <v>7</v>
      </c>
      <c r="C15" s="6" t="s">
        <v>46</v>
      </c>
      <c r="D15" s="18" t="s">
        <v>45</v>
      </c>
      <c r="E15" s="18"/>
      <c r="F15" s="18"/>
      <c r="G15" s="18"/>
      <c r="H15" s="18"/>
      <c r="I15" s="18"/>
      <c r="J15" s="4">
        <v>90</v>
      </c>
      <c r="K15" s="4">
        <v>85</v>
      </c>
      <c r="L15" s="4">
        <v>85</v>
      </c>
      <c r="M15" s="4"/>
      <c r="N15" s="4"/>
      <c r="O15" s="4"/>
      <c r="P15" s="4"/>
      <c r="Q15" s="10">
        <f t="shared" si="0"/>
        <v>37.142857142857146</v>
      </c>
    </row>
    <row r="16" spans="2:18" x14ac:dyDescent="0.25">
      <c r="B16" s="6">
        <f t="shared" si="1"/>
        <v>8</v>
      </c>
      <c r="C16" s="6" t="s">
        <v>32</v>
      </c>
      <c r="D16" s="18" t="s">
        <v>47</v>
      </c>
      <c r="E16" s="18"/>
      <c r="F16" s="18"/>
      <c r="G16" s="18"/>
      <c r="H16" s="18"/>
      <c r="I16" s="18"/>
      <c r="J16" s="4">
        <v>79</v>
      </c>
      <c r="K16" s="4">
        <v>70</v>
      </c>
      <c r="L16" s="4">
        <v>70</v>
      </c>
      <c r="M16" s="4"/>
      <c r="N16" s="4"/>
      <c r="O16" s="4"/>
      <c r="P16" s="4"/>
      <c r="Q16" s="10">
        <f t="shared" si="0"/>
        <v>31.285714285714285</v>
      </c>
    </row>
    <row r="17" spans="2:17" x14ac:dyDescent="0.25">
      <c r="B17" s="6">
        <f t="shared" si="1"/>
        <v>9</v>
      </c>
      <c r="C17" s="6" t="s">
        <v>33</v>
      </c>
      <c r="D17" s="18" t="s">
        <v>48</v>
      </c>
      <c r="E17" s="18"/>
      <c r="F17" s="18"/>
      <c r="G17" s="18"/>
      <c r="H17" s="18"/>
      <c r="I17" s="18"/>
      <c r="J17" s="4">
        <v>80</v>
      </c>
      <c r="K17" s="4">
        <v>85</v>
      </c>
      <c r="L17" s="4">
        <v>85</v>
      </c>
      <c r="M17" s="4"/>
      <c r="N17" s="4"/>
      <c r="O17" s="4"/>
      <c r="P17" s="4"/>
      <c r="Q17" s="10">
        <f t="shared" si="0"/>
        <v>35.714285714285715</v>
      </c>
    </row>
    <row r="18" spans="2:17" x14ac:dyDescent="0.25">
      <c r="B18" s="6">
        <f t="shared" si="1"/>
        <v>10</v>
      </c>
      <c r="C18" s="6" t="s">
        <v>26</v>
      </c>
      <c r="D18" s="18" t="s">
        <v>49</v>
      </c>
      <c r="E18" s="18"/>
      <c r="F18" s="18"/>
      <c r="G18" s="18"/>
      <c r="H18" s="18"/>
      <c r="I18" s="18"/>
      <c r="J18" s="4">
        <v>90</v>
      </c>
      <c r="K18" s="4">
        <v>89</v>
      </c>
      <c r="L18" s="4">
        <v>89</v>
      </c>
      <c r="M18" s="4"/>
      <c r="N18" s="4"/>
      <c r="O18" s="4"/>
      <c r="P18" s="4"/>
      <c r="Q18" s="10">
        <f t="shared" si="0"/>
        <v>38.285714285714285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10</v>
      </c>
      <c r="K54" s="11">
        <f t="shared" ref="K54:P54" si="2">COUNTIF(K9:K53,"&gt;=70")</f>
        <v>10</v>
      </c>
      <c r="L54" s="11">
        <f t="shared" si="2"/>
        <v>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1</v>
      </c>
      <c r="M55" s="12">
        <f t="shared" si="3"/>
        <v>6</v>
      </c>
      <c r="N55" s="12">
        <f t="shared" si="3"/>
        <v>6</v>
      </c>
      <c r="O55" s="12">
        <f t="shared" si="3"/>
        <v>6</v>
      </c>
      <c r="P55" s="12">
        <f t="shared" si="3"/>
        <v>6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10</v>
      </c>
      <c r="K56" s="12">
        <f t="shared" ref="K56:Q56" si="4">COUNT(K9:K53)</f>
        <v>10</v>
      </c>
      <c r="L56" s="12">
        <f t="shared" si="4"/>
        <v>10</v>
      </c>
      <c r="M56" s="12">
        <f t="shared" si="4"/>
        <v>6</v>
      </c>
      <c r="N56" s="12">
        <f t="shared" si="4"/>
        <v>6</v>
      </c>
      <c r="O56" s="12">
        <f t="shared" si="4"/>
        <v>6</v>
      </c>
      <c r="P56" s="12">
        <f t="shared" si="4"/>
        <v>6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0.9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0.1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50</v>
      </c>
      <c r="E4" s="33"/>
      <c r="F4" s="33"/>
      <c r="G4" s="33"/>
      <c r="I4" t="s">
        <v>1</v>
      </c>
      <c r="J4" s="23" t="s">
        <v>51</v>
      </c>
      <c r="K4" s="23"/>
      <c r="M4" t="s">
        <v>2</v>
      </c>
      <c r="N4" s="24">
        <v>45202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25</v>
      </c>
      <c r="D9" s="34" t="s">
        <v>52</v>
      </c>
      <c r="E9" s="35"/>
      <c r="F9" s="35"/>
      <c r="G9" s="35"/>
      <c r="H9" s="35"/>
      <c r="I9" s="36"/>
      <c r="J9" s="4">
        <v>95</v>
      </c>
      <c r="K9" s="4">
        <v>89</v>
      </c>
      <c r="L9" s="4">
        <v>89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</v>
      </c>
    </row>
    <row r="10" spans="2:18" x14ac:dyDescent="0.25">
      <c r="B10" s="6">
        <f>B9+1</f>
        <v>2</v>
      </c>
      <c r="C10" s="3" t="s">
        <v>28</v>
      </c>
      <c r="D10" s="34" t="s">
        <v>53</v>
      </c>
      <c r="E10" s="35"/>
      <c r="F10" s="35"/>
      <c r="G10" s="35"/>
      <c r="H10" s="35"/>
      <c r="I10" s="36"/>
      <c r="J10" s="4">
        <v>80</v>
      </c>
      <c r="K10" s="4">
        <v>89</v>
      </c>
      <c r="L10" s="4">
        <v>89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36.857142857142854</v>
      </c>
    </row>
    <row r="11" spans="2:18" x14ac:dyDescent="0.25">
      <c r="B11" s="6">
        <f t="shared" ref="B11:B53" si="1">B10+1</f>
        <v>3</v>
      </c>
      <c r="C11" s="3" t="s">
        <v>27</v>
      </c>
      <c r="D11" s="34" t="s">
        <v>54</v>
      </c>
      <c r="E11" s="35"/>
      <c r="F11" s="35"/>
      <c r="G11" s="35"/>
      <c r="H11" s="35"/>
      <c r="I11" s="36"/>
      <c r="J11" s="4">
        <v>95</v>
      </c>
      <c r="K11" s="4">
        <v>89</v>
      </c>
      <c r="L11" s="4">
        <v>89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</v>
      </c>
    </row>
    <row r="12" spans="2:18" x14ac:dyDescent="0.25">
      <c r="B12" s="6">
        <f t="shared" si="1"/>
        <v>4</v>
      </c>
      <c r="C12" s="3" t="s">
        <v>29</v>
      </c>
      <c r="D12" s="34" t="s">
        <v>42</v>
      </c>
      <c r="E12" s="35"/>
      <c r="F12" s="35"/>
      <c r="G12" s="35"/>
      <c r="H12" s="35"/>
      <c r="I12" s="36"/>
      <c r="J12" s="4">
        <v>95</v>
      </c>
      <c r="K12" s="4">
        <v>89</v>
      </c>
      <c r="L12" s="4">
        <v>89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</v>
      </c>
    </row>
    <row r="13" spans="2:18" x14ac:dyDescent="0.25">
      <c r="B13" s="6">
        <f t="shared" si="1"/>
        <v>5</v>
      </c>
      <c r="C13" s="3" t="s">
        <v>31</v>
      </c>
      <c r="D13" s="34" t="s">
        <v>55</v>
      </c>
      <c r="E13" s="35"/>
      <c r="F13" s="35"/>
      <c r="G13" s="35"/>
      <c r="H13" s="35"/>
      <c r="I13" s="36"/>
      <c r="J13" s="4">
        <v>79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31.285714285714285</v>
      </c>
    </row>
    <row r="14" spans="2:18" x14ac:dyDescent="0.25">
      <c r="B14" s="6">
        <f t="shared" si="1"/>
        <v>6</v>
      </c>
      <c r="C14" s="3" t="s">
        <v>57</v>
      </c>
      <c r="D14" s="34" t="s">
        <v>56</v>
      </c>
      <c r="E14" s="35"/>
      <c r="F14" s="35"/>
      <c r="G14" s="35"/>
      <c r="H14" s="35"/>
      <c r="I14" s="36"/>
      <c r="J14" s="4">
        <v>95</v>
      </c>
      <c r="K14" s="4">
        <v>89</v>
      </c>
      <c r="L14" s="4">
        <v>89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</v>
      </c>
    </row>
    <row r="15" spans="2:18" x14ac:dyDescent="0.25">
      <c r="B15" s="6">
        <f t="shared" si="1"/>
        <v>7</v>
      </c>
      <c r="C15" s="3" t="s">
        <v>26</v>
      </c>
      <c r="D15" s="34" t="s">
        <v>49</v>
      </c>
      <c r="E15" s="35"/>
      <c r="F15" s="35"/>
      <c r="G15" s="35"/>
      <c r="H15" s="35"/>
      <c r="I15" s="36"/>
      <c r="J15" s="4">
        <v>95</v>
      </c>
      <c r="K15" s="4">
        <v>89</v>
      </c>
      <c r="L15" s="4">
        <v>89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39</v>
      </c>
    </row>
    <row r="16" spans="2:18" x14ac:dyDescent="0.25">
      <c r="B16" s="6">
        <f t="shared" si="1"/>
        <v>8</v>
      </c>
      <c r="C16" s="3"/>
      <c r="D16" s="34"/>
      <c r="E16" s="35"/>
      <c r="F16" s="35"/>
      <c r="G16" s="35"/>
      <c r="H16" s="35"/>
      <c r="I16" s="36"/>
      <c r="J16" s="4"/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/>
      <c r="D17" s="34"/>
      <c r="E17" s="35"/>
      <c r="F17" s="35"/>
      <c r="G17" s="35"/>
      <c r="H17" s="35"/>
      <c r="I17" s="36"/>
      <c r="J17" s="4"/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/>
      <c r="D18" s="34"/>
      <c r="E18" s="35"/>
      <c r="F18" s="35"/>
      <c r="G18" s="35"/>
      <c r="H18" s="35"/>
      <c r="I18" s="36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/>
      <c r="D19" s="34"/>
      <c r="E19" s="35"/>
      <c r="F19" s="35"/>
      <c r="G19" s="35"/>
      <c r="H19" s="35"/>
      <c r="I19" s="36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/>
      <c r="D20" s="34"/>
      <c r="E20" s="35"/>
      <c r="F20" s="35"/>
      <c r="G20" s="35"/>
      <c r="H20" s="35"/>
      <c r="I20" s="36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/>
      <c r="D21" s="34"/>
      <c r="E21" s="35"/>
      <c r="F21" s="35"/>
      <c r="G21" s="35"/>
      <c r="H21" s="35"/>
      <c r="I21" s="36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/>
      <c r="D22" s="34"/>
      <c r="E22" s="35"/>
      <c r="F22" s="35"/>
      <c r="G22" s="35"/>
      <c r="H22" s="35"/>
      <c r="I22" s="36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/>
      <c r="D23" s="34"/>
      <c r="E23" s="35"/>
      <c r="F23" s="35"/>
      <c r="G23" s="35"/>
      <c r="H23" s="35"/>
      <c r="I23" s="36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3"/>
      <c r="D24" s="34"/>
      <c r="E24" s="35"/>
      <c r="F24" s="35"/>
      <c r="G24" s="35"/>
      <c r="H24" s="35"/>
      <c r="I24" s="36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7</v>
      </c>
      <c r="K54" s="11">
        <f t="shared" ref="K54:P54" si="2">COUNTIF(K9:K53,"&gt;=70")</f>
        <v>7</v>
      </c>
      <c r="L54" s="11">
        <f t="shared" si="2"/>
        <v>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9</v>
      </c>
      <c r="M55" s="12">
        <f t="shared" si="3"/>
        <v>16</v>
      </c>
      <c r="N55" s="12">
        <f t="shared" si="3"/>
        <v>16</v>
      </c>
      <c r="O55" s="12">
        <f t="shared" si="3"/>
        <v>16</v>
      </c>
      <c r="P55" s="12">
        <f t="shared" si="3"/>
        <v>16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7</v>
      </c>
      <c r="K56" s="12">
        <f t="shared" ref="K56:Q56" si="4">COUNT(K9:K53)</f>
        <v>7</v>
      </c>
      <c r="L56" s="12">
        <f t="shared" si="4"/>
        <v>16</v>
      </c>
      <c r="M56" s="12">
        <f t="shared" si="4"/>
        <v>16</v>
      </c>
      <c r="N56" s="12">
        <f t="shared" si="4"/>
        <v>16</v>
      </c>
      <c r="O56" s="12">
        <f t="shared" si="4"/>
        <v>16</v>
      </c>
      <c r="P56" s="12">
        <f t="shared" si="4"/>
        <v>16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0.4375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0.5625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zoomScale="84" zoomScaleNormal="84" workbookViewId="0">
      <selection activeCell="L12" sqref="L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B1" t="s">
        <v>34</v>
      </c>
    </row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58</v>
      </c>
      <c r="E4" s="33"/>
      <c r="F4" s="33"/>
      <c r="G4" s="33"/>
      <c r="I4" t="s">
        <v>1</v>
      </c>
      <c r="J4" s="23" t="s">
        <v>59</v>
      </c>
      <c r="K4" s="23"/>
      <c r="M4" t="s">
        <v>2</v>
      </c>
      <c r="N4" s="24">
        <v>45202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 t="s">
        <v>24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61</v>
      </c>
      <c r="D9" s="18" t="s">
        <v>60</v>
      </c>
      <c r="E9" s="18"/>
      <c r="F9" s="18"/>
      <c r="G9" s="18"/>
      <c r="H9" s="18"/>
      <c r="I9" s="18"/>
      <c r="J9" s="4">
        <v>89</v>
      </c>
      <c r="K9" s="4">
        <v>79</v>
      </c>
      <c r="L9" s="4">
        <v>79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35.285714285714285</v>
      </c>
    </row>
    <row r="10" spans="2:18" ht="15.75" x14ac:dyDescent="0.25">
      <c r="B10" s="6">
        <f>B9+1</f>
        <v>2</v>
      </c>
      <c r="C10" s="16" t="s">
        <v>28</v>
      </c>
      <c r="D10" s="18" t="s">
        <v>40</v>
      </c>
      <c r="E10" s="18"/>
      <c r="F10" s="18"/>
      <c r="G10" s="18"/>
      <c r="H10" s="18"/>
      <c r="I10" s="18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ht="15.75" x14ac:dyDescent="0.25">
      <c r="B11" s="6">
        <f t="shared" ref="B11:B53" si="1">B10+1</f>
        <v>3</v>
      </c>
      <c r="C11" s="16" t="s">
        <v>63</v>
      </c>
      <c r="D11" s="18" t="s">
        <v>62</v>
      </c>
      <c r="E11" s="18"/>
      <c r="F11" s="18"/>
      <c r="G11" s="18"/>
      <c r="H11" s="18"/>
      <c r="I11" s="18"/>
      <c r="J11" s="4">
        <v>89</v>
      </c>
      <c r="K11" s="4">
        <v>89</v>
      </c>
      <c r="L11" s="4">
        <v>89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38.142857142857146</v>
      </c>
    </row>
    <row r="12" spans="2:18" ht="15.75" x14ac:dyDescent="0.25">
      <c r="B12" s="6">
        <f t="shared" si="1"/>
        <v>4</v>
      </c>
      <c r="C12" s="16" t="s">
        <v>65</v>
      </c>
      <c r="D12" s="18" t="s">
        <v>64</v>
      </c>
      <c r="E12" s="18"/>
      <c r="F12" s="18"/>
      <c r="G12" s="18"/>
      <c r="H12" s="18"/>
      <c r="I12" s="18"/>
      <c r="J12" s="4">
        <v>89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35.571428571428569</v>
      </c>
    </row>
    <row r="13" spans="2:18" ht="15.75" x14ac:dyDescent="0.25">
      <c r="B13" s="6">
        <f t="shared" si="1"/>
        <v>5</v>
      </c>
      <c r="C13" s="16"/>
      <c r="D13" s="18"/>
      <c r="E13" s="18"/>
      <c r="F13" s="18"/>
      <c r="G13" s="18"/>
      <c r="H13" s="18"/>
      <c r="I13" s="18"/>
      <c r="J13" s="4"/>
      <c r="K13" s="4"/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16"/>
      <c r="D14" s="18"/>
      <c r="E14" s="18"/>
      <c r="F14" s="18"/>
      <c r="G14" s="18"/>
      <c r="H14" s="18"/>
      <c r="I14" s="18"/>
      <c r="J14" s="4"/>
      <c r="K14" s="4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16"/>
      <c r="D15" s="18"/>
      <c r="E15" s="18"/>
      <c r="F15" s="18"/>
      <c r="G15" s="18"/>
      <c r="H15" s="18"/>
      <c r="I15" s="18"/>
      <c r="J15" s="4"/>
      <c r="K15" s="4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75" x14ac:dyDescent="0.25">
      <c r="B16" s="6">
        <f t="shared" si="1"/>
        <v>8</v>
      </c>
      <c r="C16" s="16"/>
      <c r="D16" s="18"/>
      <c r="E16" s="18"/>
      <c r="F16" s="18"/>
      <c r="G16" s="18"/>
      <c r="H16" s="18"/>
      <c r="I16" s="18"/>
      <c r="J16" s="4"/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.75" x14ac:dyDescent="0.25">
      <c r="B17" s="6">
        <f t="shared" si="1"/>
        <v>9</v>
      </c>
      <c r="C17" s="16"/>
      <c r="D17" s="18"/>
      <c r="E17" s="18"/>
      <c r="F17" s="18"/>
      <c r="G17" s="18"/>
      <c r="H17" s="18"/>
      <c r="I17" s="18"/>
      <c r="J17" s="4"/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.75" x14ac:dyDescent="0.25">
      <c r="B18" s="6">
        <f t="shared" si="1"/>
        <v>10</v>
      </c>
      <c r="C18" s="16"/>
      <c r="D18" s="18"/>
      <c r="E18" s="18"/>
      <c r="F18" s="18"/>
      <c r="G18" s="18"/>
      <c r="H18" s="18"/>
      <c r="I18" s="18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16"/>
      <c r="D19" s="18"/>
      <c r="E19" s="18"/>
      <c r="F19" s="18"/>
      <c r="G19" s="18"/>
      <c r="H19" s="18"/>
      <c r="I19" s="18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75" x14ac:dyDescent="0.25">
      <c r="B20" s="6">
        <f t="shared" si="1"/>
        <v>12</v>
      </c>
      <c r="C20" s="16"/>
      <c r="D20" s="18"/>
      <c r="E20" s="18"/>
      <c r="F20" s="18"/>
      <c r="G20" s="18"/>
      <c r="H20" s="18"/>
      <c r="I20" s="18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16"/>
      <c r="D21" s="18"/>
      <c r="E21" s="18"/>
      <c r="F21" s="18"/>
      <c r="G21" s="18"/>
      <c r="H21" s="18"/>
      <c r="I21" s="18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16"/>
      <c r="D22" s="18"/>
      <c r="E22" s="18"/>
      <c r="F22" s="18"/>
      <c r="G22" s="18"/>
      <c r="H22" s="18"/>
      <c r="I22" s="18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6"/>
      <c r="D23" s="18"/>
      <c r="E23" s="18"/>
      <c r="F23" s="18"/>
      <c r="G23" s="18"/>
      <c r="H23" s="18"/>
      <c r="I23" s="18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6"/>
      <c r="D24" s="18"/>
      <c r="E24" s="18"/>
      <c r="F24" s="18"/>
      <c r="G24" s="18"/>
      <c r="H24" s="18"/>
      <c r="I24" s="18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75" x14ac:dyDescent="0.25">
      <c r="B25" s="6">
        <f t="shared" si="1"/>
        <v>17</v>
      </c>
      <c r="C25" s="16"/>
      <c r="D25" s="18"/>
      <c r="E25" s="18"/>
      <c r="F25" s="18"/>
      <c r="G25" s="18"/>
      <c r="H25" s="18"/>
      <c r="I25" s="18"/>
      <c r="J25" s="4"/>
      <c r="K25" s="4"/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16"/>
      <c r="D26" s="18"/>
      <c r="E26" s="18"/>
      <c r="F26" s="18"/>
      <c r="G26" s="18"/>
      <c r="H26" s="18"/>
      <c r="I26" s="18"/>
      <c r="J26" s="4"/>
      <c r="K26" s="4"/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x14ac:dyDescent="0.25">
      <c r="B27" s="6">
        <f t="shared" si="1"/>
        <v>19</v>
      </c>
      <c r="C27" s="1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x14ac:dyDescent="0.25">
      <c r="B28" s="6">
        <f t="shared" si="1"/>
        <v>20</v>
      </c>
      <c r="C28" s="1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x14ac:dyDescent="0.25">
      <c r="B29" s="6">
        <f t="shared" si="1"/>
        <v>21</v>
      </c>
      <c r="C29" s="1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x14ac:dyDescent="0.25">
      <c r="B30" s="6">
        <f t="shared" si="1"/>
        <v>22</v>
      </c>
      <c r="C30" s="1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x14ac:dyDescent="0.25">
      <c r="B31" s="6">
        <f t="shared" si="1"/>
        <v>23</v>
      </c>
      <c r="C31" s="1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x14ac:dyDescent="0.25">
      <c r="B32" s="6">
        <f t="shared" si="1"/>
        <v>24</v>
      </c>
      <c r="C32" s="1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x14ac:dyDescent="0.25">
      <c r="B33" s="6">
        <f t="shared" si="1"/>
        <v>25</v>
      </c>
      <c r="C33" s="1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x14ac:dyDescent="0.25">
      <c r="B34" s="6">
        <f t="shared" si="1"/>
        <v>26</v>
      </c>
      <c r="C34" s="1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x14ac:dyDescent="0.25">
      <c r="B35" s="6">
        <f t="shared" si="1"/>
        <v>27</v>
      </c>
      <c r="C35" s="1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x14ac:dyDescent="0.25">
      <c r="B36" s="6">
        <f t="shared" si="1"/>
        <v>28</v>
      </c>
      <c r="C36" s="1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x14ac:dyDescent="0.25">
      <c r="B37" s="6">
        <f t="shared" si="1"/>
        <v>29</v>
      </c>
      <c r="C37" s="1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x14ac:dyDescent="0.25">
      <c r="B38" s="6">
        <f t="shared" si="1"/>
        <v>30</v>
      </c>
      <c r="C38" s="1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x14ac:dyDescent="0.25">
      <c r="B39" s="6">
        <f t="shared" si="1"/>
        <v>31</v>
      </c>
      <c r="C39" s="1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1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x14ac:dyDescent="0.25">
      <c r="B41" s="6">
        <f t="shared" si="1"/>
        <v>33</v>
      </c>
      <c r="C41" s="1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75" x14ac:dyDescent="0.25">
      <c r="B42" s="6">
        <f t="shared" si="1"/>
        <v>34</v>
      </c>
      <c r="C42" s="1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x14ac:dyDescent="0.25">
      <c r="B43" s="6">
        <f t="shared" si="1"/>
        <v>35</v>
      </c>
      <c r="C43" s="1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x14ac:dyDescent="0.25">
      <c r="B44" s="6">
        <f t="shared" si="1"/>
        <v>36</v>
      </c>
      <c r="C44" s="1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x14ac:dyDescent="0.25">
      <c r="B45" s="6">
        <f t="shared" si="1"/>
        <v>37</v>
      </c>
      <c r="C45" s="16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ht="15.75" x14ac:dyDescent="0.25">
      <c r="B46" s="6">
        <f t="shared" si="1"/>
        <v>38</v>
      </c>
      <c r="C46" s="16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4</v>
      </c>
      <c r="K54" s="11">
        <f t="shared" ref="K54:P54" si="2">COUNTIF(K9:K53,"&gt;=70")</f>
        <v>4</v>
      </c>
      <c r="L54" s="11">
        <f t="shared" si="2"/>
        <v>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14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4</v>
      </c>
      <c r="K56" s="12">
        <f t="shared" ref="K56:Q56" si="4">COUNT(K9:K53)</f>
        <v>4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0.22222222222222221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0.77777777777777779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7" zoomScale="84" zoomScaleNormal="84" workbookViewId="0">
      <selection activeCell="L39" sqref="L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66</v>
      </c>
      <c r="E4" s="33"/>
      <c r="F4" s="33"/>
      <c r="G4" s="33"/>
      <c r="I4" t="s">
        <v>1</v>
      </c>
      <c r="J4" s="23" t="s">
        <v>67</v>
      </c>
      <c r="K4" s="23"/>
      <c r="M4" t="s">
        <v>2</v>
      </c>
      <c r="N4" s="24">
        <v>44995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69</v>
      </c>
      <c r="D9" s="18" t="s">
        <v>68</v>
      </c>
      <c r="E9" s="18"/>
      <c r="F9" s="18"/>
      <c r="G9" s="18"/>
      <c r="H9" s="18"/>
      <c r="I9" s="18"/>
      <c r="J9" s="4">
        <v>75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33.571428571428569</v>
      </c>
    </row>
    <row r="10" spans="2:18" x14ac:dyDescent="0.25">
      <c r="B10" s="6">
        <f>B9+1</f>
        <v>2</v>
      </c>
      <c r="C10" s="6" t="s">
        <v>71</v>
      </c>
      <c r="D10" s="18" t="s">
        <v>70</v>
      </c>
      <c r="E10" s="18"/>
      <c r="F10" s="18"/>
      <c r="G10" s="18"/>
      <c r="H10" s="18"/>
      <c r="I10" s="18"/>
      <c r="J10" s="4">
        <v>70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32.857142857142854</v>
      </c>
    </row>
    <row r="11" spans="2:18" x14ac:dyDescent="0.25">
      <c r="B11" s="6">
        <f t="shared" ref="B11:B53" si="1">B10+1</f>
        <v>3</v>
      </c>
      <c r="C11" s="6" t="s">
        <v>73</v>
      </c>
      <c r="D11" s="18" t="s">
        <v>72</v>
      </c>
      <c r="E11" s="18"/>
      <c r="F11" s="18"/>
      <c r="G11" s="18"/>
      <c r="H11" s="18"/>
      <c r="I11" s="18"/>
      <c r="J11" s="4">
        <v>70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32.857142857142854</v>
      </c>
    </row>
    <row r="12" spans="2:18" x14ac:dyDescent="0.25">
      <c r="B12" s="6">
        <f t="shared" si="1"/>
        <v>4</v>
      </c>
      <c r="C12" s="6" t="s">
        <v>75</v>
      </c>
      <c r="D12" s="18" t="s">
        <v>74</v>
      </c>
      <c r="E12" s="18"/>
      <c r="F12" s="18"/>
      <c r="G12" s="18"/>
      <c r="H12" s="18"/>
      <c r="I12" s="18"/>
      <c r="J12" s="4">
        <v>70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32.857142857142854</v>
      </c>
    </row>
    <row r="13" spans="2:18" x14ac:dyDescent="0.25">
      <c r="B13" s="6">
        <f t="shared" si="1"/>
        <v>5</v>
      </c>
      <c r="C13" s="6" t="s">
        <v>77</v>
      </c>
      <c r="D13" s="18" t="s">
        <v>76</v>
      </c>
      <c r="E13" s="18"/>
      <c r="F13" s="18"/>
      <c r="G13" s="18"/>
      <c r="H13" s="18"/>
      <c r="I13" s="18"/>
      <c r="J13" s="4">
        <v>75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33.571428571428569</v>
      </c>
    </row>
    <row r="14" spans="2:18" x14ac:dyDescent="0.25">
      <c r="B14" s="6">
        <f t="shared" si="1"/>
        <v>6</v>
      </c>
      <c r="C14" s="6" t="s">
        <v>79</v>
      </c>
      <c r="D14" s="18" t="s">
        <v>78</v>
      </c>
      <c r="E14" s="18"/>
      <c r="F14" s="18"/>
      <c r="G14" s="18"/>
      <c r="H14" s="18"/>
      <c r="I14" s="18"/>
      <c r="J14" s="4">
        <v>70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32.857142857142854</v>
      </c>
    </row>
    <row r="15" spans="2:18" x14ac:dyDescent="0.25">
      <c r="B15" s="6">
        <f t="shared" si="1"/>
        <v>7</v>
      </c>
      <c r="C15" s="6" t="s">
        <v>81</v>
      </c>
      <c r="D15" s="18" t="s">
        <v>80</v>
      </c>
      <c r="E15" s="18"/>
      <c r="F15" s="18"/>
      <c r="G15" s="18"/>
      <c r="H15" s="18"/>
      <c r="I15" s="18"/>
      <c r="J15" s="4">
        <v>72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33.142857142857146</v>
      </c>
    </row>
    <row r="16" spans="2:18" x14ac:dyDescent="0.25">
      <c r="B16" s="6">
        <f t="shared" si="1"/>
        <v>8</v>
      </c>
      <c r="C16" s="6" t="s">
        <v>83</v>
      </c>
      <c r="D16" s="18" t="s">
        <v>82</v>
      </c>
      <c r="E16" s="18"/>
      <c r="F16" s="18"/>
      <c r="G16" s="18"/>
      <c r="H16" s="18"/>
      <c r="I16" s="18"/>
      <c r="J16" s="4">
        <v>75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33.571428571428569</v>
      </c>
    </row>
    <row r="17" spans="2:17" x14ac:dyDescent="0.25">
      <c r="B17" s="6">
        <f t="shared" si="1"/>
        <v>9</v>
      </c>
      <c r="C17" s="6" t="s">
        <v>85</v>
      </c>
      <c r="D17" s="18" t="s">
        <v>84</v>
      </c>
      <c r="E17" s="18"/>
      <c r="F17" s="18"/>
      <c r="G17" s="18"/>
      <c r="H17" s="18"/>
      <c r="I17" s="18"/>
      <c r="J17" s="4">
        <v>75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37.857142857142854</v>
      </c>
    </row>
    <row r="18" spans="2:17" x14ac:dyDescent="0.25">
      <c r="B18" s="6">
        <f t="shared" si="1"/>
        <v>10</v>
      </c>
      <c r="C18" s="6" t="s">
        <v>87</v>
      </c>
      <c r="D18" s="18" t="s">
        <v>86</v>
      </c>
      <c r="E18" s="18"/>
      <c r="F18" s="18"/>
      <c r="G18" s="18"/>
      <c r="H18" s="18"/>
      <c r="I18" s="18"/>
      <c r="J18" s="4">
        <v>100</v>
      </c>
      <c r="K18" s="4">
        <v>94</v>
      </c>
      <c r="L18" s="4">
        <v>94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41.142857142857146</v>
      </c>
    </row>
    <row r="19" spans="2:17" x14ac:dyDescent="0.25">
      <c r="B19" s="6">
        <f t="shared" si="1"/>
        <v>11</v>
      </c>
      <c r="C19" s="6" t="s">
        <v>89</v>
      </c>
      <c r="D19" s="18" t="s">
        <v>88</v>
      </c>
      <c r="E19" s="18"/>
      <c r="F19" s="18"/>
      <c r="G19" s="18"/>
      <c r="H19" s="18"/>
      <c r="I19" s="18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25">
      <c r="B20" s="6">
        <f t="shared" si="1"/>
        <v>12</v>
      </c>
      <c r="C20" s="6" t="s">
        <v>91</v>
      </c>
      <c r="D20" s="18" t="s">
        <v>90</v>
      </c>
      <c r="E20" s="18"/>
      <c r="F20" s="18"/>
      <c r="G20" s="18"/>
      <c r="H20" s="18"/>
      <c r="I20" s="18"/>
      <c r="J20" s="4">
        <v>70</v>
      </c>
      <c r="K20" s="4">
        <v>79</v>
      </c>
      <c r="L20" s="4">
        <v>79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32.571428571428569</v>
      </c>
    </row>
    <row r="21" spans="2:17" x14ac:dyDescent="0.25">
      <c r="B21" s="6">
        <f t="shared" si="1"/>
        <v>13</v>
      </c>
      <c r="C21" s="6" t="s">
        <v>93</v>
      </c>
      <c r="D21" s="18" t="s">
        <v>92</v>
      </c>
      <c r="E21" s="18"/>
      <c r="F21" s="18"/>
      <c r="G21" s="18"/>
      <c r="H21" s="18"/>
      <c r="I21" s="18"/>
      <c r="J21" s="4">
        <v>75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7" x14ac:dyDescent="0.25">
      <c r="B22" s="6">
        <f t="shared" si="1"/>
        <v>14</v>
      </c>
      <c r="C22" s="6" t="s">
        <v>94</v>
      </c>
      <c r="D22" s="18" t="s">
        <v>95</v>
      </c>
      <c r="E22" s="18"/>
      <c r="F22" s="18"/>
      <c r="G22" s="18"/>
      <c r="H22" s="18"/>
      <c r="I22" s="18"/>
      <c r="J22" s="4">
        <v>75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33.571428571428569</v>
      </c>
    </row>
    <row r="23" spans="2:17" x14ac:dyDescent="0.25">
      <c r="B23" s="6">
        <f t="shared" si="1"/>
        <v>15</v>
      </c>
      <c r="C23" s="6" t="s">
        <v>97</v>
      </c>
      <c r="D23" s="18" t="s">
        <v>96</v>
      </c>
      <c r="E23" s="18"/>
      <c r="F23" s="18"/>
      <c r="G23" s="18"/>
      <c r="H23" s="18"/>
      <c r="I23" s="18"/>
      <c r="J23" s="4">
        <v>85</v>
      </c>
      <c r="K23" s="4">
        <v>95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39.285714285714285</v>
      </c>
    </row>
    <row r="24" spans="2:17" x14ac:dyDescent="0.25">
      <c r="B24" s="6">
        <f t="shared" si="1"/>
        <v>16</v>
      </c>
      <c r="C24" s="6" t="s">
        <v>99</v>
      </c>
      <c r="D24" s="18" t="s">
        <v>98</v>
      </c>
      <c r="E24" s="18"/>
      <c r="F24" s="18"/>
      <c r="G24" s="18"/>
      <c r="H24" s="18"/>
      <c r="I24" s="18"/>
      <c r="J24" s="4">
        <v>70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32.857142857142854</v>
      </c>
    </row>
    <row r="25" spans="2:17" x14ac:dyDescent="0.25">
      <c r="B25" s="6">
        <f t="shared" si="1"/>
        <v>17</v>
      </c>
      <c r="C25" s="6" t="s">
        <v>101</v>
      </c>
      <c r="D25" s="18" t="s">
        <v>100</v>
      </c>
      <c r="E25" s="18"/>
      <c r="F25" s="18"/>
      <c r="G25" s="18"/>
      <c r="H25" s="18"/>
      <c r="I25" s="18"/>
      <c r="J25" s="4">
        <v>70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32.857142857142854</v>
      </c>
    </row>
    <row r="26" spans="2:17" x14ac:dyDescent="0.25">
      <c r="B26" s="6">
        <f t="shared" si="1"/>
        <v>18</v>
      </c>
      <c r="C26" s="6" t="s">
        <v>103</v>
      </c>
      <c r="D26" s="18" t="s">
        <v>102</v>
      </c>
      <c r="E26" s="18"/>
      <c r="F26" s="18"/>
      <c r="G26" s="18"/>
      <c r="H26" s="18"/>
      <c r="I26" s="1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105</v>
      </c>
      <c r="D27" s="18" t="s">
        <v>104</v>
      </c>
      <c r="E27" s="18"/>
      <c r="F27" s="18"/>
      <c r="G27" s="18"/>
      <c r="H27" s="18"/>
      <c r="I27" s="18"/>
      <c r="J27" s="4">
        <v>75</v>
      </c>
      <c r="K27" s="4">
        <v>80</v>
      </c>
      <c r="L27" s="4">
        <v>80</v>
      </c>
      <c r="M27" s="4"/>
      <c r="N27" s="4"/>
      <c r="O27" s="4"/>
      <c r="P27" s="4"/>
      <c r="Q27" s="10">
        <f t="shared" si="0"/>
        <v>33.571428571428569</v>
      </c>
    </row>
    <row r="28" spans="2:17" x14ac:dyDescent="0.25">
      <c r="B28" s="6">
        <f t="shared" si="1"/>
        <v>20</v>
      </c>
      <c r="C28" s="6" t="s">
        <v>107</v>
      </c>
      <c r="D28" s="18" t="s">
        <v>106</v>
      </c>
      <c r="E28" s="18"/>
      <c r="F28" s="18"/>
      <c r="G28" s="18"/>
      <c r="H28" s="18"/>
      <c r="I28" s="18"/>
      <c r="J28" s="4">
        <v>70</v>
      </c>
      <c r="K28" s="4">
        <v>90</v>
      </c>
      <c r="L28" s="4">
        <v>90</v>
      </c>
      <c r="M28" s="4"/>
      <c r="N28" s="4"/>
      <c r="O28" s="4"/>
      <c r="P28" s="4"/>
      <c r="Q28" s="10">
        <f t="shared" si="0"/>
        <v>35.714285714285715</v>
      </c>
    </row>
    <row r="29" spans="2:17" x14ac:dyDescent="0.25">
      <c r="B29" s="6">
        <f t="shared" si="1"/>
        <v>21</v>
      </c>
      <c r="C29" s="6" t="s">
        <v>109</v>
      </c>
      <c r="D29" s="18" t="s">
        <v>108</v>
      </c>
      <c r="E29" s="18"/>
      <c r="F29" s="18"/>
      <c r="G29" s="18"/>
      <c r="H29" s="18"/>
      <c r="I29" s="18"/>
      <c r="J29" s="4">
        <v>70</v>
      </c>
      <c r="K29" s="4">
        <v>80</v>
      </c>
      <c r="L29" s="4">
        <v>80</v>
      </c>
      <c r="M29" s="4"/>
      <c r="N29" s="4"/>
      <c r="O29" s="4"/>
      <c r="P29" s="4"/>
      <c r="Q29" s="10">
        <f t="shared" si="0"/>
        <v>32.857142857142854</v>
      </c>
    </row>
    <row r="30" spans="2:17" x14ac:dyDescent="0.25">
      <c r="B30" s="6">
        <f t="shared" si="1"/>
        <v>22</v>
      </c>
      <c r="C30" s="6" t="s">
        <v>111</v>
      </c>
      <c r="D30" s="18" t="s">
        <v>110</v>
      </c>
      <c r="E30" s="18"/>
      <c r="F30" s="18"/>
      <c r="G30" s="18"/>
      <c r="H30" s="18"/>
      <c r="I30" s="18"/>
      <c r="J30" s="4">
        <v>0</v>
      </c>
      <c r="K30" s="4">
        <v>0</v>
      </c>
      <c r="L30" s="4">
        <v>0</v>
      </c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113</v>
      </c>
      <c r="D31" s="18" t="s">
        <v>112</v>
      </c>
      <c r="E31" s="18"/>
      <c r="F31" s="18"/>
      <c r="G31" s="18"/>
      <c r="H31" s="18"/>
      <c r="I31" s="18"/>
      <c r="J31" s="4">
        <v>70</v>
      </c>
      <c r="K31" s="4">
        <v>89</v>
      </c>
      <c r="L31" s="4">
        <v>89</v>
      </c>
      <c r="M31" s="4"/>
      <c r="N31" s="4"/>
      <c r="O31" s="4"/>
      <c r="P31" s="4"/>
      <c r="Q31" s="10">
        <f t="shared" si="0"/>
        <v>35.428571428571431</v>
      </c>
    </row>
    <row r="32" spans="2:17" x14ac:dyDescent="0.25">
      <c r="B32" s="6">
        <f t="shared" si="1"/>
        <v>24</v>
      </c>
      <c r="C32" s="6" t="s">
        <v>115</v>
      </c>
      <c r="D32" s="18" t="s">
        <v>114</v>
      </c>
      <c r="E32" s="18"/>
      <c r="F32" s="18"/>
      <c r="G32" s="18"/>
      <c r="H32" s="18"/>
      <c r="I32" s="18"/>
      <c r="J32" s="4">
        <v>70</v>
      </c>
      <c r="K32" s="4">
        <v>89</v>
      </c>
      <c r="L32" s="4">
        <v>89</v>
      </c>
      <c r="M32" s="4"/>
      <c r="N32" s="4"/>
      <c r="O32" s="4"/>
      <c r="P32" s="4"/>
      <c r="Q32" s="10">
        <f t="shared" si="0"/>
        <v>35.428571428571431</v>
      </c>
    </row>
    <row r="33" spans="2:17" x14ac:dyDescent="0.25">
      <c r="B33" s="6">
        <f t="shared" si="1"/>
        <v>25</v>
      </c>
      <c r="C33" s="6" t="s">
        <v>117</v>
      </c>
      <c r="D33" s="18" t="s">
        <v>116</v>
      </c>
      <c r="E33" s="18"/>
      <c r="F33" s="18"/>
      <c r="G33" s="18"/>
      <c r="H33" s="18"/>
      <c r="I33" s="18"/>
      <c r="J33" s="4">
        <v>70</v>
      </c>
      <c r="K33" s="4">
        <v>89</v>
      </c>
      <c r="L33" s="4">
        <v>89</v>
      </c>
      <c r="M33" s="4"/>
      <c r="N33" s="4"/>
      <c r="O33" s="4"/>
      <c r="P33" s="4"/>
      <c r="Q33" s="10">
        <f t="shared" si="0"/>
        <v>35.428571428571431</v>
      </c>
    </row>
    <row r="34" spans="2:17" x14ac:dyDescent="0.25">
      <c r="B34" s="6">
        <f t="shared" si="1"/>
        <v>26</v>
      </c>
      <c r="C34" s="6" t="s">
        <v>119</v>
      </c>
      <c r="D34" s="18" t="s">
        <v>118</v>
      </c>
      <c r="E34" s="18"/>
      <c r="F34" s="18"/>
      <c r="G34" s="18"/>
      <c r="H34" s="18"/>
      <c r="I34" s="18"/>
      <c r="J34" s="4">
        <v>70</v>
      </c>
      <c r="K34" s="4">
        <v>90</v>
      </c>
      <c r="L34" s="4">
        <v>90</v>
      </c>
      <c r="M34" s="4"/>
      <c r="N34" s="4"/>
      <c r="O34" s="4"/>
      <c r="P34" s="4"/>
      <c r="Q34" s="10">
        <f t="shared" si="0"/>
        <v>35.714285714285715</v>
      </c>
    </row>
    <row r="35" spans="2:17" x14ac:dyDescent="0.25">
      <c r="B35" s="6">
        <f t="shared" si="1"/>
        <v>27</v>
      </c>
      <c r="C35" s="6" t="s">
        <v>121</v>
      </c>
      <c r="D35" s="18" t="s">
        <v>120</v>
      </c>
      <c r="E35" s="18"/>
      <c r="F35" s="18"/>
      <c r="G35" s="18"/>
      <c r="H35" s="18"/>
      <c r="I35" s="18"/>
      <c r="J35" s="4">
        <v>0</v>
      </c>
      <c r="K35" s="4">
        <v>80</v>
      </c>
      <c r="L35" s="4">
        <v>80</v>
      </c>
      <c r="M35" s="4"/>
      <c r="N35" s="4"/>
      <c r="O35" s="4"/>
      <c r="P35" s="4"/>
      <c r="Q35" s="10">
        <f t="shared" si="0"/>
        <v>22.857142857142858</v>
      </c>
    </row>
    <row r="36" spans="2:17" x14ac:dyDescent="0.25">
      <c r="B36" s="6">
        <f t="shared" si="1"/>
        <v>28</v>
      </c>
      <c r="C36" s="6" t="s">
        <v>123</v>
      </c>
      <c r="D36" s="18" t="s">
        <v>122</v>
      </c>
      <c r="E36" s="18"/>
      <c r="F36" s="18"/>
      <c r="G36" s="18"/>
      <c r="H36" s="18"/>
      <c r="I36" s="18"/>
      <c r="J36" s="4">
        <v>80</v>
      </c>
      <c r="K36" s="4">
        <v>90</v>
      </c>
      <c r="L36" s="4">
        <v>90</v>
      </c>
      <c r="M36" s="4"/>
      <c r="N36" s="4"/>
      <c r="O36" s="4"/>
      <c r="P36" s="4"/>
      <c r="Q36" s="10">
        <f t="shared" si="0"/>
        <v>37.142857142857146</v>
      </c>
    </row>
    <row r="37" spans="2:17" x14ac:dyDescent="0.25">
      <c r="B37" s="6">
        <f t="shared" si="1"/>
        <v>29</v>
      </c>
      <c r="C37" s="6" t="s">
        <v>125</v>
      </c>
      <c r="D37" s="18" t="s">
        <v>124</v>
      </c>
      <c r="E37" s="18"/>
      <c r="F37" s="18"/>
      <c r="G37" s="18"/>
      <c r="H37" s="18"/>
      <c r="I37" s="18"/>
      <c r="J37" s="4">
        <v>75</v>
      </c>
      <c r="K37" s="4">
        <v>80</v>
      </c>
      <c r="L37" s="4">
        <v>80</v>
      </c>
      <c r="M37" s="4"/>
      <c r="N37" s="4"/>
      <c r="O37" s="4"/>
      <c r="P37" s="4"/>
      <c r="Q37" s="10">
        <f t="shared" si="0"/>
        <v>33.571428571428569</v>
      </c>
    </row>
    <row r="38" spans="2:17" x14ac:dyDescent="0.25">
      <c r="B38" s="6">
        <f t="shared" si="1"/>
        <v>30</v>
      </c>
      <c r="C38" s="6" t="s">
        <v>127</v>
      </c>
      <c r="D38" s="18" t="s">
        <v>126</v>
      </c>
      <c r="E38" s="18"/>
      <c r="F38" s="18"/>
      <c r="G38" s="18"/>
      <c r="H38" s="18"/>
      <c r="I38" s="18"/>
      <c r="J38" s="4">
        <v>70</v>
      </c>
      <c r="K38" s="4">
        <v>0</v>
      </c>
      <c r="L38" s="4">
        <v>0</v>
      </c>
      <c r="M38" s="4"/>
      <c r="N38" s="4"/>
      <c r="O38" s="4"/>
      <c r="P38" s="4"/>
      <c r="Q38" s="10">
        <f t="shared" si="0"/>
        <v>10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3</v>
      </c>
      <c r="K55" s="12">
        <f t="shared" ref="K55:Q55" si="3">COUNTIF(K9:K53,"&lt;70")</f>
        <v>3</v>
      </c>
      <c r="L55" s="12">
        <f t="shared" si="3"/>
        <v>3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0.9</v>
      </c>
      <c r="K57" s="14">
        <f t="shared" ref="K57:Q57" si="5">K54/K56</f>
        <v>0.9</v>
      </c>
      <c r="L57" s="14">
        <f t="shared" si="5"/>
        <v>0.9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0.1</v>
      </c>
      <c r="K58" s="13">
        <f t="shared" ref="K58:Q58" si="6">K55/K56</f>
        <v>0.1</v>
      </c>
      <c r="L58" s="14">
        <f t="shared" si="6"/>
        <v>0.1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2" zoomScale="84" zoomScaleNormal="84" workbookViewId="0">
      <selection activeCell="U17" sqref="U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128</v>
      </c>
      <c r="E4" s="33"/>
      <c r="F4" s="33"/>
      <c r="G4" s="33"/>
      <c r="I4" t="s">
        <v>1</v>
      </c>
      <c r="J4" s="23"/>
      <c r="K4" s="23"/>
      <c r="M4" t="s">
        <v>2</v>
      </c>
      <c r="N4" s="24">
        <v>45202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159</v>
      </c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130</v>
      </c>
      <c r="D9" s="18" t="s">
        <v>129</v>
      </c>
      <c r="E9" s="18"/>
      <c r="F9" s="18"/>
      <c r="G9" s="18"/>
      <c r="H9" s="18"/>
      <c r="I9" s="18"/>
      <c r="J9" s="4">
        <v>90</v>
      </c>
      <c r="K9" s="4">
        <v>92</v>
      </c>
      <c r="L9" s="4">
        <v>92</v>
      </c>
      <c r="M9" s="4"/>
      <c r="N9" s="4"/>
      <c r="O9" s="4"/>
      <c r="P9" s="4"/>
      <c r="Q9" s="10">
        <f>SUM(J9:P9)/7</f>
        <v>39.142857142857146</v>
      </c>
    </row>
    <row r="10" spans="2:18" x14ac:dyDescent="0.25">
      <c r="B10" s="6">
        <f>B9+1</f>
        <v>2</v>
      </c>
      <c r="C10" s="6" t="s">
        <v>132</v>
      </c>
      <c r="D10" s="18" t="s">
        <v>131</v>
      </c>
      <c r="E10" s="18"/>
      <c r="F10" s="18"/>
      <c r="G10" s="18"/>
      <c r="H10" s="18"/>
      <c r="I10" s="18"/>
      <c r="J10" s="4">
        <v>90</v>
      </c>
      <c r="K10" s="4">
        <v>92</v>
      </c>
      <c r="L10" s="4">
        <v>92</v>
      </c>
      <c r="M10" s="4"/>
      <c r="N10" s="4"/>
      <c r="O10" s="4"/>
      <c r="P10" s="4"/>
      <c r="Q10" s="10">
        <f t="shared" ref="Q10:Q48" si="0">SUM(J10:P10)/7</f>
        <v>39.142857142857146</v>
      </c>
    </row>
    <row r="11" spans="2:18" x14ac:dyDescent="0.25">
      <c r="B11" s="6">
        <f t="shared" ref="B11:B53" si="1">B10+1</f>
        <v>3</v>
      </c>
      <c r="C11" s="6" t="s">
        <v>134</v>
      </c>
      <c r="D11" s="18" t="s">
        <v>133</v>
      </c>
      <c r="E11" s="18"/>
      <c r="F11" s="18"/>
      <c r="G11" s="18"/>
      <c r="H11" s="18"/>
      <c r="I11" s="18"/>
      <c r="J11" s="4">
        <v>90</v>
      </c>
      <c r="K11" s="4">
        <v>90</v>
      </c>
      <c r="L11" s="4">
        <v>90</v>
      </c>
      <c r="M11" s="4"/>
      <c r="N11" s="4"/>
      <c r="O11" s="4"/>
      <c r="P11" s="4"/>
      <c r="Q11" s="10">
        <f t="shared" si="0"/>
        <v>38.571428571428569</v>
      </c>
    </row>
    <row r="12" spans="2:18" x14ac:dyDescent="0.25">
      <c r="B12" s="6">
        <f t="shared" si="1"/>
        <v>4</v>
      </c>
      <c r="C12" s="6" t="s">
        <v>136</v>
      </c>
      <c r="D12" s="18" t="s">
        <v>135</v>
      </c>
      <c r="E12" s="18"/>
      <c r="F12" s="18"/>
      <c r="G12" s="18"/>
      <c r="H12" s="18"/>
      <c r="I12" s="18"/>
      <c r="J12" s="4">
        <v>90</v>
      </c>
      <c r="K12" s="4">
        <v>92</v>
      </c>
      <c r="L12" s="4">
        <v>92</v>
      </c>
      <c r="M12" s="4"/>
      <c r="N12" s="4"/>
      <c r="O12" s="4"/>
      <c r="P12" s="4"/>
      <c r="Q12" s="10">
        <f t="shared" si="0"/>
        <v>39.142857142857146</v>
      </c>
    </row>
    <row r="13" spans="2:18" x14ac:dyDescent="0.25">
      <c r="B13" s="6">
        <f t="shared" si="1"/>
        <v>5</v>
      </c>
      <c r="C13" s="6" t="s">
        <v>138</v>
      </c>
      <c r="D13" s="18" t="s">
        <v>137</v>
      </c>
      <c r="E13" s="18"/>
      <c r="F13" s="18"/>
      <c r="G13" s="18"/>
      <c r="H13" s="18"/>
      <c r="I13" s="18"/>
      <c r="J13" s="4">
        <v>90</v>
      </c>
      <c r="K13" s="4">
        <v>95</v>
      </c>
      <c r="L13" s="4">
        <v>95</v>
      </c>
      <c r="M13" s="4"/>
      <c r="N13" s="4"/>
      <c r="O13" s="4"/>
      <c r="P13" s="4"/>
      <c r="Q13" s="10">
        <f t="shared" si="0"/>
        <v>40</v>
      </c>
    </row>
    <row r="14" spans="2:18" x14ac:dyDescent="0.25">
      <c r="B14" s="6">
        <f t="shared" si="1"/>
        <v>6</v>
      </c>
      <c r="C14" s="6" t="s">
        <v>140</v>
      </c>
      <c r="D14" s="18" t="s">
        <v>139</v>
      </c>
      <c r="E14" s="18"/>
      <c r="F14" s="18"/>
      <c r="G14" s="18"/>
      <c r="H14" s="18"/>
      <c r="I14" s="18"/>
      <c r="J14" s="4">
        <v>90</v>
      </c>
      <c r="K14" s="4">
        <v>92</v>
      </c>
      <c r="L14" s="4">
        <v>92</v>
      </c>
      <c r="M14" s="4"/>
      <c r="N14" s="4"/>
      <c r="O14" s="4"/>
      <c r="P14" s="4"/>
      <c r="Q14" s="10">
        <f t="shared" si="0"/>
        <v>39.142857142857146</v>
      </c>
    </row>
    <row r="15" spans="2:18" x14ac:dyDescent="0.25">
      <c r="B15" s="6">
        <f t="shared" si="1"/>
        <v>7</v>
      </c>
      <c r="C15" s="6" t="s">
        <v>142</v>
      </c>
      <c r="D15" s="18" t="s">
        <v>141</v>
      </c>
      <c r="E15" s="18"/>
      <c r="F15" s="18"/>
      <c r="G15" s="18"/>
      <c r="H15" s="18"/>
      <c r="I15" s="18"/>
      <c r="J15" s="4">
        <v>90</v>
      </c>
      <c r="K15" s="4">
        <v>95</v>
      </c>
      <c r="L15" s="4">
        <v>95</v>
      </c>
      <c r="M15" s="4"/>
      <c r="N15" s="4"/>
      <c r="O15" s="4"/>
      <c r="P15" s="4"/>
      <c r="Q15" s="10">
        <f t="shared" si="0"/>
        <v>40</v>
      </c>
    </row>
    <row r="16" spans="2:18" x14ac:dyDescent="0.25">
      <c r="B16" s="6">
        <f t="shared" si="1"/>
        <v>8</v>
      </c>
      <c r="C16" s="6" t="s">
        <v>144</v>
      </c>
      <c r="D16" s="18" t="s">
        <v>143</v>
      </c>
      <c r="E16" s="18"/>
      <c r="F16" s="18"/>
      <c r="G16" s="18"/>
      <c r="H16" s="18"/>
      <c r="I16" s="18"/>
      <c r="J16" s="4">
        <v>90</v>
      </c>
      <c r="K16" s="4">
        <v>92</v>
      </c>
      <c r="L16" s="4">
        <v>92</v>
      </c>
      <c r="M16" s="4"/>
      <c r="N16" s="4"/>
      <c r="O16" s="4"/>
      <c r="P16" s="4"/>
      <c r="Q16" s="10">
        <f t="shared" si="0"/>
        <v>39.142857142857146</v>
      </c>
    </row>
    <row r="17" spans="2:17" x14ac:dyDescent="0.25">
      <c r="B17" s="6">
        <f t="shared" si="1"/>
        <v>9</v>
      </c>
      <c r="C17" s="6" t="s">
        <v>146</v>
      </c>
      <c r="D17" s="18" t="s">
        <v>145</v>
      </c>
      <c r="E17" s="18"/>
      <c r="F17" s="18"/>
      <c r="G17" s="18"/>
      <c r="H17" s="18"/>
      <c r="I17" s="18"/>
      <c r="J17" s="4">
        <v>90</v>
      </c>
      <c r="K17" s="4">
        <v>92</v>
      </c>
      <c r="L17" s="4">
        <v>92</v>
      </c>
      <c r="M17" s="4"/>
      <c r="N17" s="4"/>
      <c r="O17" s="4"/>
      <c r="P17" s="4"/>
      <c r="Q17" s="10">
        <f t="shared" si="0"/>
        <v>39.142857142857146</v>
      </c>
    </row>
    <row r="18" spans="2:17" x14ac:dyDescent="0.25">
      <c r="B18" s="6">
        <f t="shared" si="1"/>
        <v>10</v>
      </c>
      <c r="C18" s="6" t="s">
        <v>148</v>
      </c>
      <c r="D18" s="18" t="s">
        <v>147</v>
      </c>
      <c r="E18" s="18"/>
      <c r="F18" s="18"/>
      <c r="G18" s="18"/>
      <c r="H18" s="18"/>
      <c r="I18" s="18"/>
      <c r="J18" s="4">
        <v>90</v>
      </c>
      <c r="K18" s="4">
        <v>92</v>
      </c>
      <c r="L18" s="4">
        <v>92</v>
      </c>
      <c r="M18" s="4"/>
      <c r="N18" s="4"/>
      <c r="O18" s="4"/>
      <c r="P18" s="4"/>
      <c r="Q18" s="10">
        <f t="shared" si="0"/>
        <v>39.142857142857146</v>
      </c>
    </row>
    <row r="19" spans="2:17" x14ac:dyDescent="0.25">
      <c r="B19" s="6">
        <f t="shared" si="1"/>
        <v>11</v>
      </c>
      <c r="C19" s="6" t="s">
        <v>150</v>
      </c>
      <c r="D19" s="18" t="s">
        <v>149</v>
      </c>
      <c r="E19" s="18"/>
      <c r="F19" s="18"/>
      <c r="G19" s="18"/>
      <c r="H19" s="18"/>
      <c r="I19" s="18"/>
      <c r="J19" s="4">
        <v>90</v>
      </c>
      <c r="K19" s="4">
        <v>92</v>
      </c>
      <c r="L19" s="4">
        <v>92</v>
      </c>
      <c r="M19" s="4"/>
      <c r="N19" s="4"/>
      <c r="O19" s="4"/>
      <c r="P19" s="4"/>
      <c r="Q19" s="10">
        <f t="shared" si="0"/>
        <v>39.142857142857146</v>
      </c>
    </row>
    <row r="20" spans="2:17" x14ac:dyDescent="0.25">
      <c r="B20" s="6">
        <f t="shared" si="1"/>
        <v>12</v>
      </c>
      <c r="C20" s="6" t="s">
        <v>152</v>
      </c>
      <c r="D20" s="18" t="s">
        <v>151</v>
      </c>
      <c r="E20" s="18"/>
      <c r="F20" s="18"/>
      <c r="G20" s="18"/>
      <c r="H20" s="18"/>
      <c r="I20" s="18"/>
      <c r="J20" s="4">
        <v>90</v>
      </c>
      <c r="K20" s="4">
        <v>95</v>
      </c>
      <c r="L20" s="4">
        <v>95</v>
      </c>
      <c r="M20" s="4"/>
      <c r="N20" s="4"/>
      <c r="O20" s="4"/>
      <c r="P20" s="4"/>
      <c r="Q20" s="10">
        <f t="shared" si="0"/>
        <v>40</v>
      </c>
    </row>
    <row r="21" spans="2:17" x14ac:dyDescent="0.25">
      <c r="B21" s="6">
        <f t="shared" si="1"/>
        <v>13</v>
      </c>
      <c r="C21" s="6" t="s">
        <v>154</v>
      </c>
      <c r="D21" s="18" t="s">
        <v>153</v>
      </c>
      <c r="E21" s="18"/>
      <c r="F21" s="18"/>
      <c r="G21" s="18"/>
      <c r="H21" s="18"/>
      <c r="I21" s="18"/>
      <c r="J21" s="4">
        <v>90</v>
      </c>
      <c r="K21" s="4">
        <v>95</v>
      </c>
      <c r="L21" s="4">
        <v>95</v>
      </c>
      <c r="M21" s="4"/>
      <c r="N21" s="4"/>
      <c r="O21" s="4"/>
      <c r="P21" s="4"/>
      <c r="Q21" s="10">
        <f t="shared" si="0"/>
        <v>40</v>
      </c>
    </row>
    <row r="22" spans="2:17" x14ac:dyDescent="0.25">
      <c r="B22" s="6">
        <f t="shared" si="1"/>
        <v>14</v>
      </c>
      <c r="C22" s="6" t="s">
        <v>156</v>
      </c>
      <c r="D22" s="18" t="s">
        <v>155</v>
      </c>
      <c r="E22" s="18"/>
      <c r="F22" s="18"/>
      <c r="G22" s="18"/>
      <c r="H22" s="18"/>
      <c r="I22" s="18"/>
      <c r="J22" s="4">
        <v>90</v>
      </c>
      <c r="K22" s="4">
        <v>92</v>
      </c>
      <c r="L22" s="4">
        <v>92</v>
      </c>
      <c r="M22" s="4"/>
      <c r="N22" s="4"/>
      <c r="O22" s="4"/>
      <c r="P22" s="4"/>
      <c r="Q22" s="10">
        <f t="shared" si="0"/>
        <v>39.142857142857146</v>
      </c>
    </row>
    <row r="23" spans="2:17" x14ac:dyDescent="0.25">
      <c r="B23" s="6">
        <f t="shared" si="1"/>
        <v>15</v>
      </c>
      <c r="C23" s="6" t="s">
        <v>158</v>
      </c>
      <c r="D23" s="18" t="s">
        <v>157</v>
      </c>
      <c r="E23" s="18"/>
      <c r="F23" s="18"/>
      <c r="G23" s="18"/>
      <c r="H23" s="18"/>
      <c r="I23" s="18"/>
      <c r="J23" s="4">
        <v>90</v>
      </c>
      <c r="K23" s="4">
        <v>92</v>
      </c>
      <c r="L23" s="4">
        <v>92</v>
      </c>
      <c r="M23" s="4"/>
      <c r="N23" s="4"/>
      <c r="O23" s="4"/>
      <c r="P23" s="4"/>
      <c r="Q23" s="10">
        <f t="shared" si="0"/>
        <v>39.142857142857146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3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15</v>
      </c>
      <c r="K56" s="12">
        <f t="shared" ref="K56:Q56" si="4">COUNT(K9:K53)</f>
        <v>18</v>
      </c>
      <c r="L56" s="12">
        <f t="shared" si="4"/>
        <v>15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0.83333333333333337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0.16666666666666666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renata ramos</cp:lastModifiedBy>
  <cp:lastPrinted>2023-03-21T15:13:53Z</cp:lastPrinted>
  <dcterms:created xsi:type="dcterms:W3CDTF">2023-03-14T19:16:59Z</dcterms:created>
  <dcterms:modified xsi:type="dcterms:W3CDTF">2023-11-06T04:21:17Z</dcterms:modified>
</cp:coreProperties>
</file>