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3 REP\"/>
    </mc:Choice>
  </mc:AlternateContent>
  <xr:revisionPtr revIDLastSave="0" documentId="13_ncr:1_{7F8D5DB8-4B42-46D9-8269-EFBC210673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GE 107 A" sheetId="1" r:id="rId1"/>
    <sheet name="CE 307 A" sheetId="3" r:id="rId2"/>
    <sheet name="CE 307 B" sheetId="4" r:id="rId3"/>
    <sheet name="MERCADOTECNIA" sheetId="5" r:id="rId4"/>
    <sheet name="TI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4" l="1"/>
  <c r="T9" i="3"/>
  <c r="T8" i="1"/>
  <c r="T9" i="5" l="1"/>
  <c r="W9" i="1"/>
  <c r="U11" i="5"/>
  <c r="W13" i="4"/>
  <c r="V12" i="3"/>
  <c r="Q9" i="5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O54" i="6"/>
  <c r="N54" i="6"/>
  <c r="M54" i="6"/>
  <c r="L54" i="6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36" i="6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3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M58" i="4" s="1"/>
  <c r="L55" i="4"/>
  <c r="K55" i="4"/>
  <c r="J55" i="4"/>
  <c r="P54" i="4"/>
  <c r="O54" i="4"/>
  <c r="O57" i="4" s="1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K55" i="3"/>
  <c r="J55" i="3"/>
  <c r="J58" i="3" s="1"/>
  <c r="P54" i="3"/>
  <c r="P57" i="3" s="1"/>
  <c r="O54" i="3"/>
  <c r="N54" i="3"/>
  <c r="N57" i="3" s="1"/>
  <c r="M54" i="3"/>
  <c r="M57" i="3" s="1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5" i="3"/>
  <c r="B46" i="3" s="1"/>
  <c r="B47" i="3" s="1"/>
  <c r="B48" i="3" s="1"/>
  <c r="B49" i="3" s="1"/>
  <c r="B50" i="3" s="1"/>
  <c r="B51" i="3" s="1"/>
  <c r="B52" i="3" s="1"/>
  <c r="B53" i="3" s="1"/>
  <c r="Q9" i="3"/>
  <c r="Q56" i="5" l="1"/>
  <c r="L57" i="3"/>
  <c r="L58" i="3"/>
  <c r="J57" i="6"/>
  <c r="P58" i="6"/>
  <c r="P57" i="6"/>
  <c r="M57" i="6"/>
  <c r="N58" i="6"/>
  <c r="N57" i="6"/>
  <c r="O57" i="6"/>
  <c r="L58" i="6"/>
  <c r="L57" i="6"/>
  <c r="J58" i="6"/>
  <c r="O58" i="5"/>
  <c r="O57" i="5"/>
  <c r="L57" i="5"/>
  <c r="L58" i="4"/>
  <c r="P58" i="4"/>
  <c r="P57" i="4"/>
  <c r="K58" i="4"/>
  <c r="K57" i="4"/>
  <c r="L57" i="4"/>
  <c r="Q56" i="4"/>
  <c r="J57" i="4"/>
  <c r="O57" i="3"/>
  <c r="O58" i="3"/>
  <c r="K58" i="3"/>
  <c r="K57" i="3"/>
  <c r="Q56" i="3"/>
  <c r="Q56" i="6"/>
  <c r="M58" i="6"/>
  <c r="O58" i="6"/>
  <c r="Q54" i="6"/>
  <c r="Q55" i="6"/>
  <c r="Q54" i="5"/>
  <c r="Q55" i="5"/>
  <c r="J58" i="4"/>
  <c r="Q54" i="4"/>
  <c r="Q57" i="4" s="1"/>
  <c r="Q55" i="4"/>
  <c r="Q58" i="4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5"/>
  <c r="Q57" i="3"/>
  <c r="Q58" i="3"/>
  <c r="Q57" i="6"/>
  <c r="Q58" i="6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<sst xmlns="http://schemas.openxmlformats.org/spreadsheetml/2006/main" count="396" uniqueCount="248">
  <si>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</si>
  <si>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</si>
  <si>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</si>
  <si>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</si>
  <si>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</si>
  <si>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</si>
  <si>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</si>
  <si>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</si>
  <si>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</si>
  <si>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</si>
  <si>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</si>
  <si>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</si>
  <si>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</si>
  <si>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</si>
  <si>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</si>
  <si>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</si>
  <si>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</si>
  <si>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</si>
  <si>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</si>
  <si>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</si>
  <si>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</si>
  <si>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</si>
  <si>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</si>
  <si>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</si>
  <si>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GOMEZ MARIA DEL CARMEN</t>
  </si>
  <si>
    <t>507 A</t>
  </si>
  <si>
    <t>ASAHI NEGRETE ANOTA</t>
  </si>
  <si>
    <t>TALLER DE INVESTIFGACION I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</si>
  <si>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</si>
  <si>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</si>
  <si>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</si>
  <si>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</si>
  <si>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</si>
  <si>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</si>
  <si>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</si>
  <si>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</si>
  <si>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</si>
  <si>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</si>
  <si>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</si>
  <si>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</si>
  <si>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</si>
  <si>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</si>
  <si>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</si>
  <si>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</si>
  <si>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</si>
  <si>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211U0405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</si>
  <si>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</si>
  <si>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</si>
  <si>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</si>
  <si>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</si>
  <si>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</si>
  <si>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</si>
  <si>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</si>
  <si>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</si>
  <si>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231U0666</t>
  </si>
  <si>
    <t>AGUILERA XALA STUARDO</t>
  </si>
  <si>
    <t>AGUIRRE ALDANA ALONDRA IVETH</t>
  </si>
  <si>
    <t>ALANIZ RODRIGUEZ MILAGROS MONTSERRAT</t>
  </si>
  <si>
    <t>ANTEMATE CHAGALA UZIEL</t>
  </si>
  <si>
    <t>BALDERAS LÓPEZ SANTIAGO</t>
  </si>
  <si>
    <t>CASTILLO MARTINEZ CHRISTIAN ALEJANDRO</t>
  </si>
  <si>
    <t>CHAGALA MARTINEZ IRIS LIZETH</t>
  </si>
  <si>
    <t>COBAXIN QUINO JENNIFER GUADALUPE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</si>
  <si>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</si>
  <si>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</si>
  <si>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</si>
  <si>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</si>
  <si>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</si>
  <si>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</si>
  <si>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LARA ARBEA MARY JOSE</t>
  </si>
  <si>
    <t>LIMON MARTINEZ LUIS ALEJANDRO</t>
  </si>
  <si>
    <t>LINARES BELTRÁN BELINDA</t>
  </si>
  <si>
    <t>LOPEZ BENITES DAMARIS</t>
  </si>
  <si>
    <t>MATABUENA CHAGALA KARELY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</si>
  <si>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</si>
  <si>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</si>
  <si>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</si>
  <si>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</si>
  <si>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</si>
  <si>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</si>
  <si>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</si>
  <si>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ZARCO TENORIO WILLIAMS</t>
  </si>
  <si>
    <t>221U0410</t>
  </si>
  <si>
    <t>201U0182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</si>
  <si>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</si>
  <si>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</si>
  <si>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</si>
  <si>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</si>
  <si>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</si>
  <si>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</si>
  <si>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</si>
  <si>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</si>
  <si>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</si>
  <si>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</si>
  <si>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</si>
  <si>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</si>
  <si>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211U0558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</si>
  <si>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</si>
  <si>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</si>
  <si>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</si>
  <si>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</si>
  <si>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</si>
  <si>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</si>
  <si>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</si>
  <si>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</si>
  <si>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</si>
  <si>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</si>
  <si>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</si>
  <si>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</si>
  <si>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</si>
  <si>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</si>
  <si>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</si>
  <si>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</si>
  <si>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</si>
  <si>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</si>
  <si>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</si>
  <si>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</si>
  <si>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</si>
  <si>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</si>
  <si>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</si>
  <si>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</si>
  <si>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</si>
  <si>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</si>
  <si>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</si>
  <si>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</si>
  <si>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</si>
  <si>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</si>
  <si>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</si>
  <si>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</si>
  <si>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</si>
  <si>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</si>
  <si>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DELGADO HERNANDEZ ENMANUEL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</si>
  <si>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</si>
  <si>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</si>
  <si>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</si>
  <si>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</si>
  <si>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</si>
  <si>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</si>
  <si>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</si>
  <si>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</si>
  <si>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</si>
  <si>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</si>
  <si>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</si>
  <si>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RAMÍREZ PÉREZ ÁNGEL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</si>
  <si>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</si>
  <si>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</si>
  <si>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</si>
  <si>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</si>
  <si>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</si>
  <si>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MAULEÓN ALESSANDRO ABISAID</t>
  </si>
  <si>
    <t>VILLALOBOS PUCHETA ARIEL MICHELL</t>
  </si>
  <si>
    <t>XOLIO PELAYO DARINA</t>
  </si>
  <si>
    <t>ZAPO SANTIAGO ROBERTO</t>
  </si>
  <si>
    <t>107 A</t>
  </si>
  <si>
    <t>FUNDAMENTOS DE GESTION EMPRESARIAL</t>
  </si>
  <si>
    <t>SEPTIEMBRE 2023-ENERO 2024</t>
  </si>
  <si>
    <t>DADE. ASAHI NEGRETE ANOTA</t>
  </si>
  <si>
    <t>COSTOS EMPRESARIALES</t>
  </si>
  <si>
    <t>SEPTIEMBRE 2023- ENERO 2024</t>
  </si>
  <si>
    <t>307 A</t>
  </si>
  <si>
    <t xml:space="preserve">COSTOS EMPRESARIALES </t>
  </si>
  <si>
    <t>307 B</t>
  </si>
  <si>
    <t>221U0413</t>
  </si>
  <si>
    <t>221U0415</t>
  </si>
  <si>
    <t>221U0416</t>
  </si>
  <si>
    <t>221U0420</t>
  </si>
  <si>
    <t>221U0424</t>
  </si>
  <si>
    <t>221U0490</t>
  </si>
  <si>
    <t>221U0432</t>
  </si>
  <si>
    <t>221U0440</t>
  </si>
  <si>
    <t>221U0454</t>
  </si>
  <si>
    <t>221U0460</t>
  </si>
  <si>
    <t>221U0768</t>
  </si>
  <si>
    <t>211U0672</t>
  </si>
  <si>
    <t>221U0464</t>
  </si>
  <si>
    <t>221U0465</t>
  </si>
  <si>
    <t>221U0471</t>
  </si>
  <si>
    <t>221U0473</t>
  </si>
  <si>
    <t>221U0483</t>
  </si>
  <si>
    <t>ALEMAN PRIETO GENESIS MILAGROS</t>
  </si>
  <si>
    <t>ARRES XOLO ARLETTE DEL CARMEN</t>
  </si>
  <si>
    <t>AZAMAR AZAMAR ANA LIZZET</t>
  </si>
  <si>
    <t>BAXIN SANCHEZ RAMSES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</si>
  <si>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</si>
  <si>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</si>
  <si>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</si>
  <si>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</si>
  <si>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</si>
  <si>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</si>
  <si>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</si>
  <si>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OJEDA LUA ALBERTO</t>
  </si>
  <si>
    <t>PASCUAL MIXTEGA IRAÍS YAMILET</t>
  </si>
  <si>
    <t>PIXTA IXBA AMAYRANI</t>
  </si>
  <si>
    <t>SEBA IXTEPAN ELIZABETH</t>
  </si>
  <si>
    <t>TAXILAGA ARENAL DIANA MARÍA</t>
  </si>
  <si>
    <t>VERGARA POLITO ROBERTO</t>
  </si>
  <si>
    <t>211U0315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</si>
  <si>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</si>
  <si>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</si>
  <si>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</si>
  <si>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</si>
  <si>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</si>
  <si>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</si>
  <si>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</si>
  <si>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</si>
  <si>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211U0338</t>
  </si>
  <si>
    <t>211U0340</t>
  </si>
  <si>
    <t>221U0816</t>
  </si>
  <si>
    <t>211U0344</t>
  </si>
  <si>
    <t>211U0347</t>
  </si>
  <si>
    <t>211U0350</t>
  </si>
  <si>
    <t>211U0351</t>
  </si>
  <si>
    <t>211U0353</t>
  </si>
  <si>
    <t>211U0355</t>
  </si>
  <si>
    <t>211U0356</t>
  </si>
  <si>
    <t>211U0358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</si>
  <si>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</si>
  <si>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</si>
  <si>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</si>
  <si>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</si>
  <si>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</si>
  <si>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</si>
  <si>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</si>
  <si>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</si>
  <si>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</si>
  <si>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</si>
  <si>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</si>
  <si>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</si>
  <si>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</si>
  <si>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</si>
  <si>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</si>
  <si>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</si>
  <si>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</si>
  <si>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</si>
  <si>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</si>
  <si>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</si>
  <si>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211U0329</t>
  </si>
  <si>
    <t>211U0334</t>
  </si>
  <si>
    <t>211U0346</t>
  </si>
  <si>
    <t>211U0360</t>
  </si>
  <si>
    <t>211U0361</t>
  </si>
  <si>
    <t>GOMEZ CARRASCO ZAHIRA JANETH</t>
  </si>
  <si>
    <t>LUNA LUGO JONATAN DE JESUS</t>
  </si>
  <si>
    <t>ORTEGA SANCHEZ PAUL DE JESUS</t>
  </si>
  <si>
    <t>VALENTIN AVILA CARLOS RONALDO</t>
  </si>
  <si>
    <t>VERGARA MONTALVO FATIMA MONSERRAT</t>
  </si>
  <si>
    <t>MERCADOTECNIA</t>
  </si>
  <si>
    <t>SEPTIEMBRE 20023-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</si>
</sst>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2"/>
  <sheetViews>
    <sheetView tabSelected="1" zoomScale="55" zoomScaleNormal="55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3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3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3" x14ac:dyDescent="0.35">
      <c r="C4" t="s">
        <v>0</v>
      </c>
      <c r="D4" s="38" t="s">
        <v>154</v>
      </c>
      <c r="E4" s="38"/>
      <c r="F4" s="38"/>
      <c r="G4" s="38"/>
      <c r="I4" t="s">
        <v>1</v>
      </c>
      <c r="J4" s="28" t="s">
        <v>153</v>
      </c>
      <c r="K4" s="28"/>
      <c r="M4" t="s">
        <v>2</v>
      </c>
      <c r="N4" s="29">
        <v>45261</v>
      </c>
      <c r="O4" s="29"/>
    </row>
    <row r="5" spans="2:23" ht="6.75" customHeight="1" x14ac:dyDescent="0.35">
      <c r="D5" s="5"/>
      <c r="E5" s="5"/>
      <c r="F5" s="5"/>
      <c r="G5" s="5"/>
    </row>
    <row r="6" spans="2:23" x14ac:dyDescent="0.35">
      <c r="C6" t="s">
        <v>3</v>
      </c>
      <c r="D6" s="28" t="s">
        <v>155</v>
      </c>
      <c r="E6" s="28"/>
      <c r="F6" s="28"/>
      <c r="G6" s="28"/>
      <c r="I6" s="22" t="s">
        <v>22</v>
      </c>
      <c r="J6" s="22"/>
      <c r="K6" s="32" t="s">
        <v>156</v>
      </c>
      <c r="L6" s="32"/>
      <c r="M6" s="32"/>
      <c r="N6" s="32"/>
      <c r="O6" s="32"/>
      <c r="P6" s="32"/>
    </row>
    <row r="7" spans="2:23" ht="11.25" customHeight="1" x14ac:dyDescent="0.35"/>
    <row r="8" spans="2:23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f>AVERAGE(K9:K35)</f>
        <v>94.518518518518519</v>
      </c>
      <c r="V8">
        <v>27</v>
      </c>
      <c r="W8">
        <v>100</v>
      </c>
    </row>
    <row r="9" spans="2:23" ht="14.5" customHeight="1" x14ac:dyDescent="0.35">
      <c r="B9" s="6">
        <v>1</v>
      </c>
      <c r="C9" s="3" t="s">
        <v>28</v>
      </c>
      <c r="D9" s="16" t="s">
        <v>55</v>
      </c>
      <c r="E9" s="17"/>
      <c r="F9" s="17"/>
      <c r="G9" s="17"/>
      <c r="H9" s="17"/>
      <c r="I9" s="18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  <c r="V9">
        <v>17</v>
      </c>
      <c r="W9">
        <f>W8*V9/V8</f>
        <v>62.962962962962962</v>
      </c>
    </row>
    <row r="10" spans="2:23" x14ac:dyDescent="0.35">
      <c r="B10" s="6">
        <f>B9+1</f>
        <v>2</v>
      </c>
      <c r="C10" s="3" t="s">
        <v>29</v>
      </c>
      <c r="D10" s="16" t="s">
        <v>56</v>
      </c>
      <c r="E10" s="17"/>
      <c r="F10" s="17"/>
      <c r="G10" s="17"/>
      <c r="H10" s="17"/>
      <c r="I10" s="18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23" x14ac:dyDescent="0.35">
      <c r="B11" s="6">
        <f t="shared" ref="B11:B53" si="1">B10+1</f>
        <v>3</v>
      </c>
      <c r="C11" s="3" t="s">
        <v>30</v>
      </c>
      <c r="D11" s="16" t="s">
        <v>57</v>
      </c>
      <c r="E11" s="17"/>
      <c r="F11" s="17"/>
      <c r="G11" s="17"/>
      <c r="H11" s="17"/>
      <c r="I11" s="18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23" x14ac:dyDescent="0.35">
      <c r="B12" s="6">
        <f t="shared" si="1"/>
        <v>4</v>
      </c>
      <c r="C12" s="3" t="s">
        <v>31</v>
      </c>
      <c r="D12" s="16" t="s">
        <v>58</v>
      </c>
      <c r="E12" s="17"/>
      <c r="F12" s="17"/>
      <c r="G12" s="17"/>
      <c r="H12" s="17"/>
      <c r="I12" s="18"/>
      <c r="J12" s="4">
        <v>84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36.285714285714285</v>
      </c>
    </row>
    <row r="13" spans="2:23" x14ac:dyDescent="0.35">
      <c r="B13" s="6">
        <f t="shared" si="1"/>
        <v>5</v>
      </c>
      <c r="C13" s="3" t="s">
        <v>32</v>
      </c>
      <c r="D13" s="16" t="s">
        <v>59</v>
      </c>
      <c r="E13" s="17"/>
      <c r="F13" s="17"/>
      <c r="G13" s="17"/>
      <c r="H13" s="17"/>
      <c r="I13" s="18"/>
      <c r="J13" s="4">
        <v>87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36.714285714285715</v>
      </c>
    </row>
    <row r="14" spans="2:23" x14ac:dyDescent="0.35">
      <c r="B14" s="6">
        <f t="shared" si="1"/>
        <v>6</v>
      </c>
      <c r="C14" s="3" t="s">
        <v>33</v>
      </c>
      <c r="D14" s="16" t="s">
        <v>60</v>
      </c>
      <c r="E14" s="17"/>
      <c r="F14" s="17"/>
      <c r="G14" s="17"/>
      <c r="H14" s="17"/>
      <c r="I14" s="18"/>
      <c r="J14" s="4">
        <v>86</v>
      </c>
      <c r="K14" s="4">
        <v>90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</v>
      </c>
    </row>
    <row r="15" spans="2:23" x14ac:dyDescent="0.35">
      <c r="B15" s="6">
        <f t="shared" si="1"/>
        <v>7</v>
      </c>
      <c r="C15" s="3" t="s">
        <v>34</v>
      </c>
      <c r="D15" s="16" t="s">
        <v>61</v>
      </c>
      <c r="E15" s="17"/>
      <c r="F15" s="17"/>
      <c r="G15" s="17"/>
      <c r="H15" s="17"/>
      <c r="I15" s="18"/>
      <c r="J15" s="4">
        <v>96</v>
      </c>
      <c r="K15" s="4">
        <v>85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40.142857142857146</v>
      </c>
    </row>
    <row r="16" spans="2:23" x14ac:dyDescent="0.35">
      <c r="B16" s="6">
        <f t="shared" si="1"/>
        <v>8</v>
      </c>
      <c r="C16" s="3" t="s">
        <v>35</v>
      </c>
      <c r="D16" s="16" t="s">
        <v>62</v>
      </c>
      <c r="E16" s="17"/>
      <c r="F16" s="17"/>
      <c r="G16" s="17"/>
      <c r="H16" s="17"/>
      <c r="I16" s="18"/>
      <c r="J16" s="4">
        <v>96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42.285714285714285</v>
      </c>
    </row>
    <row r="17" spans="2:17" x14ac:dyDescent="0.35">
      <c r="B17" s="6">
        <f t="shared" si="1"/>
        <v>9</v>
      </c>
      <c r="C17" s="3" t="s">
        <v>36</v>
      </c>
      <c r="D17" s="16" t="s">
        <v>63</v>
      </c>
      <c r="E17" s="17"/>
      <c r="F17" s="17"/>
      <c r="G17" s="17"/>
      <c r="H17" s="17"/>
      <c r="I17" s="18"/>
      <c r="J17" s="4">
        <v>90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41.428571428571431</v>
      </c>
    </row>
    <row r="18" spans="2:17" x14ac:dyDescent="0.35">
      <c r="B18" s="6">
        <f t="shared" si="1"/>
        <v>10</v>
      </c>
      <c r="C18" s="3" t="s">
        <v>37</v>
      </c>
      <c r="D18" s="16" t="s">
        <v>64</v>
      </c>
      <c r="E18" s="17"/>
      <c r="F18" s="17"/>
      <c r="G18" s="17"/>
      <c r="H18" s="17"/>
      <c r="I18" s="18"/>
      <c r="J18" s="4">
        <v>96</v>
      </c>
      <c r="K18" s="4">
        <v>95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40.857142857142854</v>
      </c>
    </row>
    <row r="19" spans="2:17" x14ac:dyDescent="0.35">
      <c r="B19" s="6">
        <f t="shared" si="1"/>
        <v>11</v>
      </c>
      <c r="C19" s="3" t="s">
        <v>38</v>
      </c>
      <c r="D19" s="16" t="s">
        <v>65</v>
      </c>
      <c r="E19" s="17"/>
      <c r="F19" s="17"/>
      <c r="G19" s="17"/>
      <c r="H19" s="17"/>
      <c r="I19" s="18"/>
      <c r="J19" s="4">
        <v>85</v>
      </c>
      <c r="K19" s="4">
        <v>95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5">
      <c r="B20" s="6">
        <f t="shared" si="1"/>
        <v>12</v>
      </c>
      <c r="C20" s="3" t="s">
        <v>39</v>
      </c>
      <c r="D20" s="16" t="s">
        <v>66</v>
      </c>
      <c r="E20" s="17"/>
      <c r="F20" s="17"/>
      <c r="G20" s="17"/>
      <c r="H20" s="17"/>
      <c r="I20" s="18"/>
      <c r="J20" s="4">
        <v>92</v>
      </c>
      <c r="K20" s="4">
        <v>98</v>
      </c>
      <c r="L20" s="4">
        <v>98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41.142857142857146</v>
      </c>
    </row>
    <row r="21" spans="2:17" x14ac:dyDescent="0.35">
      <c r="B21" s="6">
        <f t="shared" si="1"/>
        <v>13</v>
      </c>
      <c r="C21" s="3" t="s">
        <v>40</v>
      </c>
      <c r="D21" s="16" t="s">
        <v>67</v>
      </c>
      <c r="E21" s="17"/>
      <c r="F21" s="17"/>
      <c r="G21" s="17"/>
      <c r="H21" s="17"/>
      <c r="I21" s="18"/>
      <c r="J21" s="4">
        <v>80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38.571428571428569</v>
      </c>
    </row>
    <row r="22" spans="2:17" x14ac:dyDescent="0.35">
      <c r="B22" s="6">
        <f t="shared" si="1"/>
        <v>14</v>
      </c>
      <c r="C22" s="3" t="s">
        <v>41</v>
      </c>
      <c r="D22" s="16" t="s">
        <v>68</v>
      </c>
      <c r="E22" s="17"/>
      <c r="F22" s="17"/>
      <c r="G22" s="17"/>
      <c r="H22" s="17"/>
      <c r="I22" s="18"/>
      <c r="J22" s="4">
        <v>96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42.285714285714285</v>
      </c>
    </row>
    <row r="23" spans="2:17" x14ac:dyDescent="0.35">
      <c r="B23" s="6">
        <f t="shared" si="1"/>
        <v>15</v>
      </c>
      <c r="C23" s="3" t="s">
        <v>42</v>
      </c>
      <c r="D23" s="16" t="s">
        <v>69</v>
      </c>
      <c r="E23" s="17"/>
      <c r="F23" s="17"/>
      <c r="G23" s="17"/>
      <c r="H23" s="17"/>
      <c r="I23" s="18"/>
      <c r="J23" s="4">
        <v>92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38.857142857142854</v>
      </c>
    </row>
    <row r="24" spans="2:17" x14ac:dyDescent="0.35">
      <c r="B24" s="6">
        <f t="shared" si="1"/>
        <v>16</v>
      </c>
      <c r="C24" s="3" t="s">
        <v>43</v>
      </c>
      <c r="D24" s="16" t="s">
        <v>70</v>
      </c>
      <c r="E24" s="17"/>
      <c r="F24" s="17"/>
      <c r="G24" s="17"/>
      <c r="H24" s="17"/>
      <c r="I24" s="18"/>
      <c r="J24" s="4">
        <v>86</v>
      </c>
      <c r="K24" s="4">
        <v>95</v>
      </c>
      <c r="L24" s="4">
        <v>95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39.428571428571431</v>
      </c>
    </row>
    <row r="25" spans="2:17" x14ac:dyDescent="0.35">
      <c r="B25" s="6">
        <f t="shared" si="1"/>
        <v>17</v>
      </c>
      <c r="C25" s="3" t="s">
        <v>44</v>
      </c>
      <c r="D25" s="16" t="s">
        <v>71</v>
      </c>
      <c r="E25" s="17"/>
      <c r="F25" s="17"/>
      <c r="G25" s="17"/>
      <c r="H25" s="17"/>
      <c r="I25" s="18"/>
      <c r="J25" s="4">
        <v>80</v>
      </c>
      <c r="K25" s="4">
        <v>98</v>
      </c>
      <c r="L25" s="4">
        <v>98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39.428571428571431</v>
      </c>
    </row>
    <row r="26" spans="2:17" x14ac:dyDescent="0.35">
      <c r="B26" s="6">
        <f t="shared" si="1"/>
        <v>18</v>
      </c>
      <c r="C26" s="3" t="s">
        <v>45</v>
      </c>
      <c r="D26" s="16" t="s">
        <v>72</v>
      </c>
      <c r="E26" s="17"/>
      <c r="F26" s="17"/>
      <c r="G26" s="17"/>
      <c r="H26" s="17"/>
      <c r="I26" s="18"/>
      <c r="J26" s="4">
        <v>100</v>
      </c>
      <c r="K26" s="4">
        <v>95</v>
      </c>
      <c r="L26" s="4">
        <v>95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41.428571428571431</v>
      </c>
    </row>
    <row r="27" spans="2:17" x14ac:dyDescent="0.35">
      <c r="B27" s="6">
        <f t="shared" si="1"/>
        <v>19</v>
      </c>
      <c r="C27" s="3" t="s">
        <v>46</v>
      </c>
      <c r="D27" s="16" t="s">
        <v>73</v>
      </c>
      <c r="E27" s="17"/>
      <c r="F27" s="17"/>
      <c r="G27" s="17"/>
      <c r="H27" s="17"/>
      <c r="I27" s="18"/>
      <c r="J27" s="4">
        <v>96</v>
      </c>
      <c r="K27" s="4">
        <v>98</v>
      </c>
      <c r="L27" s="4">
        <v>98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41.714285714285715</v>
      </c>
    </row>
    <row r="28" spans="2:17" x14ac:dyDescent="0.35">
      <c r="B28" s="6">
        <f t="shared" si="1"/>
        <v>20</v>
      </c>
      <c r="C28" s="3" t="s">
        <v>47</v>
      </c>
      <c r="D28" s="16" t="s">
        <v>74</v>
      </c>
      <c r="E28" s="17"/>
      <c r="F28" s="17"/>
      <c r="G28" s="17"/>
      <c r="H28" s="17"/>
      <c r="I28" s="18"/>
      <c r="J28" s="4">
        <v>95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42.142857142857146</v>
      </c>
    </row>
    <row r="29" spans="2:17" x14ac:dyDescent="0.35">
      <c r="B29" s="6">
        <f t="shared" si="1"/>
        <v>21</v>
      </c>
      <c r="C29" s="3" t="s">
        <v>48</v>
      </c>
      <c r="D29" s="16" t="s">
        <v>75</v>
      </c>
      <c r="E29" s="17"/>
      <c r="F29" s="17"/>
      <c r="G29" s="17"/>
      <c r="H29" s="17"/>
      <c r="I29" s="18"/>
      <c r="J29" s="4">
        <v>88</v>
      </c>
      <c r="K29" s="4">
        <v>90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38.285714285714285</v>
      </c>
    </row>
    <row r="30" spans="2:17" x14ac:dyDescent="0.35">
      <c r="B30" s="6">
        <f t="shared" si="1"/>
        <v>22</v>
      </c>
      <c r="C30" s="3" t="s">
        <v>49</v>
      </c>
      <c r="D30" s="16" t="s">
        <v>76</v>
      </c>
      <c r="E30" s="17"/>
      <c r="F30" s="17"/>
      <c r="G30" s="17"/>
      <c r="H30" s="17"/>
      <c r="I30" s="18"/>
      <c r="J30" s="4">
        <v>87</v>
      </c>
      <c r="K30" s="4">
        <v>95</v>
      </c>
      <c r="L30" s="4">
        <v>95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39.571428571428569</v>
      </c>
    </row>
    <row r="31" spans="2:17" x14ac:dyDescent="0.35">
      <c r="B31" s="6">
        <f t="shared" si="1"/>
        <v>23</v>
      </c>
      <c r="C31" s="3" t="s">
        <v>50</v>
      </c>
      <c r="D31" s="16" t="s">
        <v>77</v>
      </c>
      <c r="E31" s="17"/>
      <c r="F31" s="17"/>
      <c r="G31" s="17"/>
      <c r="H31" s="17"/>
      <c r="I31" s="18"/>
      <c r="J31" s="4">
        <v>88</v>
      </c>
      <c r="K31" s="4">
        <v>90</v>
      </c>
      <c r="L31" s="4">
        <v>90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38.285714285714285</v>
      </c>
    </row>
    <row r="32" spans="2:17" x14ac:dyDescent="0.35">
      <c r="B32" s="6">
        <f t="shared" si="1"/>
        <v>24</v>
      </c>
      <c r="C32" s="3" t="s">
        <v>51</v>
      </c>
      <c r="D32" s="16" t="s">
        <v>78</v>
      </c>
      <c r="E32" s="17"/>
      <c r="F32" s="17"/>
      <c r="G32" s="17"/>
      <c r="H32" s="17"/>
      <c r="I32" s="18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42.857142857142854</v>
      </c>
    </row>
    <row r="33" spans="2:17" x14ac:dyDescent="0.35">
      <c r="B33" s="6">
        <f t="shared" si="1"/>
        <v>25</v>
      </c>
      <c r="C33" s="3" t="s">
        <v>52</v>
      </c>
      <c r="D33" s="16" t="s">
        <v>79</v>
      </c>
      <c r="E33" s="17"/>
      <c r="F33" s="17"/>
      <c r="G33" s="17"/>
      <c r="H33" s="17"/>
      <c r="I33" s="18"/>
      <c r="J33" s="4">
        <v>85</v>
      </c>
      <c r="K33" s="4">
        <v>90</v>
      </c>
      <c r="L33" s="4">
        <v>90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37.857142857142854</v>
      </c>
    </row>
    <row r="34" spans="2:17" x14ac:dyDescent="0.35">
      <c r="B34" s="6">
        <f t="shared" si="1"/>
        <v>26</v>
      </c>
      <c r="C34" s="3" t="s">
        <v>53</v>
      </c>
      <c r="D34" s="16" t="s">
        <v>80</v>
      </c>
      <c r="E34" s="17"/>
      <c r="F34" s="17"/>
      <c r="G34" s="17"/>
      <c r="H34" s="17"/>
      <c r="I34" s="18"/>
      <c r="J34" s="4">
        <v>70</v>
      </c>
      <c r="K34" s="4">
        <v>98</v>
      </c>
      <c r="L34" s="4">
        <v>98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38</v>
      </c>
    </row>
    <row r="35" spans="2:17" x14ac:dyDescent="0.35">
      <c r="B35" s="6">
        <f t="shared" si="1"/>
        <v>27</v>
      </c>
      <c r="C35" s="3" t="s">
        <v>54</v>
      </c>
      <c r="D35" s="16" t="s">
        <v>81</v>
      </c>
      <c r="E35" s="17"/>
      <c r="F35" s="17"/>
      <c r="G35" s="17"/>
      <c r="H35" s="17"/>
      <c r="I35" s="18"/>
      <c r="J35" s="4">
        <v>0</v>
      </c>
      <c r="K35" s="4">
        <v>90</v>
      </c>
      <c r="L35" s="4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25.714285714285715</v>
      </c>
    </row>
    <row r="36" spans="2:17" x14ac:dyDescent="0.3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4" t="s">
        <v>19</v>
      </c>
      <c r="I54" s="34"/>
      <c r="J54" s="11">
        <f>COUNTIF(J9:J53,"&gt;=70")</f>
        <v>26</v>
      </c>
      <c r="K54" s="11">
        <f t="shared" ref="K54:P54" si="3">COUNTIF(K9:K53,"&gt;=70")</f>
        <v>27</v>
      </c>
      <c r="L54" s="11">
        <f t="shared" si="3"/>
        <v>27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35" t="s">
        <v>20</v>
      </c>
      <c r="I55" s="35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2"/>
      <c r="D56" s="22"/>
      <c r="E56" s="22"/>
      <c r="H56" s="35" t="s">
        <v>21</v>
      </c>
      <c r="I56" s="35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2"/>
      <c r="D57" s="22"/>
      <c r="E57" s="1"/>
      <c r="H57" s="36" t="s">
        <v>16</v>
      </c>
      <c r="I57" s="36"/>
      <c r="J57" s="13">
        <f>J54/J56</f>
        <v>0.96296296296296291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2"/>
      <c r="D58" s="22"/>
      <c r="E58" s="1"/>
      <c r="H58" s="36" t="s">
        <v>17</v>
      </c>
      <c r="I58" s="36"/>
      <c r="J58" s="13">
        <f>J55/J56</f>
        <v>3.7037037037037035E-2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40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zoomScale="40" zoomScaleNormal="4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2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2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2" x14ac:dyDescent="0.35">
      <c r="C4" t="s">
        <v>0</v>
      </c>
      <c r="D4" s="38" t="s">
        <v>157</v>
      </c>
      <c r="E4" s="38"/>
      <c r="F4" s="38"/>
      <c r="G4" s="38"/>
      <c r="I4" t="s">
        <v>1</v>
      </c>
      <c r="J4" s="28" t="s">
        <v>159</v>
      </c>
      <c r="K4" s="28"/>
      <c r="M4" t="s">
        <v>2</v>
      </c>
      <c r="N4" s="29">
        <v>45261</v>
      </c>
      <c r="O4" s="29"/>
    </row>
    <row r="5" spans="2:22" ht="6.75" customHeight="1" x14ac:dyDescent="0.35">
      <c r="D5" s="5"/>
      <c r="E5" s="5"/>
      <c r="F5" s="5"/>
      <c r="G5" s="5"/>
    </row>
    <row r="6" spans="2:22" x14ac:dyDescent="0.35">
      <c r="C6" t="s">
        <v>3</v>
      </c>
      <c r="D6" s="28" t="s">
        <v>158</v>
      </c>
      <c r="E6" s="28"/>
      <c r="F6" s="28"/>
      <c r="G6" s="28"/>
      <c r="I6" s="22" t="s">
        <v>22</v>
      </c>
      <c r="J6" s="22"/>
      <c r="K6" s="32" t="s">
        <v>156</v>
      </c>
      <c r="L6" s="32"/>
      <c r="M6" s="32"/>
      <c r="N6" s="32"/>
      <c r="O6" s="32"/>
      <c r="P6" s="32"/>
    </row>
    <row r="7" spans="2:22" ht="11.25" customHeight="1" x14ac:dyDescent="0.35"/>
    <row r="8" spans="2:22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35">
      <c r="B9" s="4">
        <v>1</v>
      </c>
      <c r="C9" s="3" t="s">
        <v>82</v>
      </c>
      <c r="D9" s="16" t="s">
        <v>118</v>
      </c>
      <c r="E9" s="17"/>
      <c r="F9" s="17"/>
      <c r="G9" s="17"/>
      <c r="H9" s="17"/>
      <c r="I9" s="18"/>
      <c r="J9" s="4">
        <v>100</v>
      </c>
      <c r="K9" s="4">
        <v>85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40.714285714285715</v>
      </c>
      <c r="T9">
        <f>AVERAGE(K9:K44)</f>
        <v>76.944444444444443</v>
      </c>
    </row>
    <row r="10" spans="2:22" x14ac:dyDescent="0.35">
      <c r="B10" s="4">
        <v>2</v>
      </c>
      <c r="C10" s="3" t="s">
        <v>83</v>
      </c>
      <c r="D10" s="16" t="s">
        <v>24</v>
      </c>
      <c r="E10" s="17"/>
      <c r="F10" s="17"/>
      <c r="G10" s="17"/>
      <c r="H10" s="17"/>
      <c r="I10" s="18"/>
      <c r="J10" s="4">
        <v>100</v>
      </c>
      <c r="K10" s="4">
        <v>84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40.571428571428569</v>
      </c>
    </row>
    <row r="11" spans="2:22" x14ac:dyDescent="0.35">
      <c r="B11" s="4">
        <v>3</v>
      </c>
      <c r="C11" s="3" t="s">
        <v>84</v>
      </c>
      <c r="D11" s="16" t="s">
        <v>119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38.571428571428569</v>
      </c>
      <c r="T11">
        <v>36</v>
      </c>
      <c r="V11">
        <v>100</v>
      </c>
    </row>
    <row r="12" spans="2:22" x14ac:dyDescent="0.35">
      <c r="B12" s="4">
        <v>4</v>
      </c>
      <c r="C12" s="3" t="s">
        <v>85</v>
      </c>
      <c r="D12" s="16" t="s">
        <v>120</v>
      </c>
      <c r="E12" s="17"/>
      <c r="F12" s="17"/>
      <c r="G12" s="17"/>
      <c r="H12" s="17"/>
      <c r="I12" s="18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  <c r="T12">
        <v>17</v>
      </c>
      <c r="V12">
        <f>V11*T12/T11</f>
        <v>47.222222222222221</v>
      </c>
    </row>
    <row r="13" spans="2:22" x14ac:dyDescent="0.35">
      <c r="B13" s="4">
        <v>5</v>
      </c>
      <c r="C13" s="3" t="s">
        <v>86</v>
      </c>
      <c r="D13" s="16" t="s">
        <v>121</v>
      </c>
      <c r="E13" s="17"/>
      <c r="F13" s="17"/>
      <c r="G13" s="17"/>
      <c r="H13" s="17"/>
      <c r="I13" s="18"/>
      <c r="J13" s="4">
        <v>100</v>
      </c>
      <c r="K13" s="4">
        <v>70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38.571428571428569</v>
      </c>
    </row>
    <row r="14" spans="2:22" x14ac:dyDescent="0.35">
      <c r="B14" s="4">
        <v>6</v>
      </c>
      <c r="C14" s="3" t="s">
        <v>87</v>
      </c>
      <c r="D14" s="16" t="s">
        <v>122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22" x14ac:dyDescent="0.35">
      <c r="B15" s="4">
        <v>7</v>
      </c>
      <c r="C15" s="3" t="s">
        <v>88</v>
      </c>
      <c r="D15" s="16" t="s">
        <v>123</v>
      </c>
      <c r="E15" s="17"/>
      <c r="F15" s="17"/>
      <c r="G15" s="17"/>
      <c r="H15" s="17"/>
      <c r="I15" s="18"/>
      <c r="J15" s="4">
        <v>100</v>
      </c>
      <c r="K15" s="4">
        <v>88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41.142857142857146</v>
      </c>
    </row>
    <row r="16" spans="2:22" x14ac:dyDescent="0.35">
      <c r="B16" s="4">
        <v>8</v>
      </c>
      <c r="C16" s="3" t="s">
        <v>89</v>
      </c>
      <c r="D16" s="16" t="s">
        <v>124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5">
      <c r="B17" s="4">
        <v>9</v>
      </c>
      <c r="C17" s="3" t="s">
        <v>90</v>
      </c>
      <c r="D17" s="16" t="s">
        <v>125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</row>
    <row r="18" spans="2:17" x14ac:dyDescent="0.35">
      <c r="B18" s="4">
        <v>10</v>
      </c>
      <c r="C18" s="3" t="s">
        <v>91</v>
      </c>
      <c r="D18" s="16" t="s">
        <v>126</v>
      </c>
      <c r="E18" s="17"/>
      <c r="F18" s="17"/>
      <c r="G18" s="17"/>
      <c r="H18" s="17"/>
      <c r="I18" s="18"/>
      <c r="J18" s="4">
        <v>100</v>
      </c>
      <c r="K18" s="4">
        <v>75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39.285714285714285</v>
      </c>
    </row>
    <row r="19" spans="2:17" x14ac:dyDescent="0.35">
      <c r="B19" s="4">
        <v>11</v>
      </c>
      <c r="C19" s="3" t="s">
        <v>92</v>
      </c>
      <c r="D19" s="16" t="s">
        <v>127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5">
      <c r="B20" s="4">
        <v>12</v>
      </c>
      <c r="C20" s="3" t="s">
        <v>93</v>
      </c>
      <c r="D20" s="16" t="s">
        <v>128</v>
      </c>
      <c r="E20" s="17"/>
      <c r="F20" s="17"/>
      <c r="G20" s="17"/>
      <c r="H20" s="17"/>
      <c r="I20" s="18"/>
      <c r="J20" s="4">
        <v>100</v>
      </c>
      <c r="K20" s="4">
        <v>81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40.142857142857146</v>
      </c>
    </row>
    <row r="21" spans="2:17" x14ac:dyDescent="0.35">
      <c r="B21" s="4">
        <v>13</v>
      </c>
      <c r="C21" s="3" t="s">
        <v>94</v>
      </c>
      <c r="D21" s="16" t="s">
        <v>129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5">
      <c r="B22" s="4">
        <v>14</v>
      </c>
      <c r="C22" s="3" t="s">
        <v>95</v>
      </c>
      <c r="D22" s="16" t="s">
        <v>130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5">
      <c r="B23" s="4">
        <v>15</v>
      </c>
      <c r="C23" s="3" t="s">
        <v>96</v>
      </c>
      <c r="D23" s="16" t="s">
        <v>131</v>
      </c>
      <c r="E23" s="17"/>
      <c r="F23" s="17"/>
      <c r="G23" s="17"/>
      <c r="H23" s="17"/>
      <c r="I23" s="18"/>
      <c r="J23" s="4">
        <v>80</v>
      </c>
      <c r="K23" s="4">
        <v>0</v>
      </c>
      <c r="L23" s="4"/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5">
      <c r="B24" s="4">
        <v>16</v>
      </c>
      <c r="C24" s="3" t="s">
        <v>97</v>
      </c>
      <c r="D24" s="16" t="s">
        <v>132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38.571428571428569</v>
      </c>
    </row>
    <row r="25" spans="2:17" x14ac:dyDescent="0.35">
      <c r="B25" s="4">
        <v>17</v>
      </c>
      <c r="C25" s="3" t="s">
        <v>98</v>
      </c>
      <c r="D25" s="16" t="s">
        <v>133</v>
      </c>
      <c r="E25" s="17"/>
      <c r="F25" s="17"/>
      <c r="G25" s="17"/>
      <c r="H25" s="17"/>
      <c r="I25" s="18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5">
      <c r="B26" s="4">
        <v>18</v>
      </c>
      <c r="C26" s="3" t="s">
        <v>99</v>
      </c>
      <c r="D26" s="16" t="s">
        <v>134</v>
      </c>
      <c r="E26" s="17"/>
      <c r="F26" s="17"/>
      <c r="G26" s="17"/>
      <c r="H26" s="17"/>
      <c r="I26" s="18"/>
      <c r="J26" s="4">
        <v>100</v>
      </c>
      <c r="K26" s="4">
        <v>70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38.571428571428569</v>
      </c>
    </row>
    <row r="27" spans="2:17" x14ac:dyDescent="0.35">
      <c r="B27" s="4">
        <v>19</v>
      </c>
      <c r="C27" s="3" t="s">
        <v>100</v>
      </c>
      <c r="D27" s="16" t="s">
        <v>135</v>
      </c>
      <c r="E27" s="17"/>
      <c r="F27" s="17"/>
      <c r="G27" s="17"/>
      <c r="H27" s="17"/>
      <c r="I27" s="18"/>
      <c r="J27" s="4">
        <v>100</v>
      </c>
      <c r="K27" s="4">
        <v>70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38.571428571428569</v>
      </c>
    </row>
    <row r="28" spans="2:17" x14ac:dyDescent="0.35">
      <c r="B28" s="4">
        <v>20</v>
      </c>
      <c r="C28" s="3" t="s">
        <v>101</v>
      </c>
      <c r="D28" s="16" t="s">
        <v>136</v>
      </c>
      <c r="E28" s="17"/>
      <c r="F28" s="17"/>
      <c r="G28" s="17"/>
      <c r="H28" s="17"/>
      <c r="I28" s="18"/>
      <c r="J28" s="4">
        <v>100</v>
      </c>
      <c r="K28" s="4">
        <v>70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38.571428571428569</v>
      </c>
    </row>
    <row r="29" spans="2:17" x14ac:dyDescent="0.35">
      <c r="B29" s="4">
        <v>21</v>
      </c>
      <c r="C29" s="3" t="s">
        <v>102</v>
      </c>
      <c r="D29" s="16" t="s">
        <v>137</v>
      </c>
      <c r="E29" s="17"/>
      <c r="F29" s="17"/>
      <c r="G29" s="17"/>
      <c r="H29" s="17"/>
      <c r="I29" s="18"/>
      <c r="J29" s="4">
        <v>100</v>
      </c>
      <c r="K29" s="4">
        <v>70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38.571428571428569</v>
      </c>
    </row>
    <row r="30" spans="2:17" x14ac:dyDescent="0.35">
      <c r="B30" s="4">
        <v>22</v>
      </c>
      <c r="C30" s="3" t="s">
        <v>103</v>
      </c>
      <c r="D30" s="16" t="s">
        <v>138</v>
      </c>
      <c r="E30" s="17"/>
      <c r="F30" s="17"/>
      <c r="G30" s="17"/>
      <c r="H30" s="17"/>
      <c r="I30" s="18"/>
      <c r="J30" s="4">
        <v>100</v>
      </c>
      <c r="K30" s="4">
        <v>86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40.857142857142854</v>
      </c>
    </row>
    <row r="31" spans="2:17" x14ac:dyDescent="0.35">
      <c r="B31" s="4">
        <v>23</v>
      </c>
      <c r="C31" s="3" t="s">
        <v>104</v>
      </c>
      <c r="D31" s="16" t="s">
        <v>139</v>
      </c>
      <c r="E31" s="17"/>
      <c r="F31" s="17"/>
      <c r="G31" s="17"/>
      <c r="H31" s="17"/>
      <c r="I31" s="18"/>
      <c r="J31" s="4">
        <v>100</v>
      </c>
      <c r="K31" s="4">
        <v>90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41.428571428571431</v>
      </c>
    </row>
    <row r="32" spans="2:17" x14ac:dyDescent="0.35">
      <c r="B32" s="4">
        <v>24</v>
      </c>
      <c r="C32" s="3" t="s">
        <v>105</v>
      </c>
      <c r="D32" s="16" t="s">
        <v>140</v>
      </c>
      <c r="E32" s="17"/>
      <c r="F32" s="17"/>
      <c r="G32" s="17"/>
      <c r="H32" s="17"/>
      <c r="I32" s="18"/>
      <c r="J32" s="4">
        <v>100</v>
      </c>
      <c r="K32" s="4">
        <v>70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38.571428571428569</v>
      </c>
    </row>
    <row r="33" spans="2:17" x14ac:dyDescent="0.35">
      <c r="B33" s="4">
        <v>25</v>
      </c>
      <c r="C33" s="3" t="s">
        <v>106</v>
      </c>
      <c r="D33" s="16" t="s">
        <v>141</v>
      </c>
      <c r="E33" s="17"/>
      <c r="F33" s="17"/>
      <c r="G33" s="17"/>
      <c r="H33" s="17"/>
      <c r="I33" s="18"/>
      <c r="J33" s="4">
        <v>100</v>
      </c>
      <c r="K33" s="4">
        <v>70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38.571428571428569</v>
      </c>
    </row>
    <row r="34" spans="2:17" x14ac:dyDescent="0.35">
      <c r="B34" s="4">
        <v>26</v>
      </c>
      <c r="C34" s="3" t="s">
        <v>107</v>
      </c>
      <c r="D34" s="16" t="s">
        <v>142</v>
      </c>
      <c r="E34" s="17"/>
      <c r="F34" s="17"/>
      <c r="G34" s="17"/>
      <c r="H34" s="17"/>
      <c r="I34" s="18"/>
      <c r="J34" s="4">
        <v>100</v>
      </c>
      <c r="K34" s="4">
        <v>70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38.571428571428569</v>
      </c>
    </row>
    <row r="35" spans="2:17" x14ac:dyDescent="0.35">
      <c r="B35" s="4">
        <v>27</v>
      </c>
      <c r="C35" s="3" t="s">
        <v>108</v>
      </c>
      <c r="D35" s="16" t="s">
        <v>143</v>
      </c>
      <c r="E35" s="17"/>
      <c r="F35" s="17"/>
      <c r="G35" s="17"/>
      <c r="H35" s="17"/>
      <c r="I35" s="18"/>
      <c r="J35" s="4">
        <v>100</v>
      </c>
      <c r="K35" s="4">
        <v>93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41.857142857142854</v>
      </c>
    </row>
    <row r="36" spans="2:17" x14ac:dyDescent="0.35">
      <c r="B36" s="4">
        <v>28</v>
      </c>
      <c r="C36" s="3" t="s">
        <v>109</v>
      </c>
      <c r="D36" s="16" t="s">
        <v>144</v>
      </c>
      <c r="E36" s="17"/>
      <c r="F36" s="17"/>
      <c r="G36" s="17"/>
      <c r="H36" s="17"/>
      <c r="I36" s="18"/>
      <c r="J36" s="4">
        <v>100</v>
      </c>
      <c r="K36" s="4">
        <v>70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38.571428571428569</v>
      </c>
    </row>
    <row r="37" spans="2:17" x14ac:dyDescent="0.35">
      <c r="B37" s="4">
        <v>29</v>
      </c>
      <c r="C37" s="3" t="s">
        <v>110</v>
      </c>
      <c r="D37" s="16" t="s">
        <v>145</v>
      </c>
      <c r="E37" s="17"/>
      <c r="F37" s="17"/>
      <c r="G37" s="17"/>
      <c r="H37" s="17"/>
      <c r="I37" s="18"/>
      <c r="J37" s="4">
        <v>80</v>
      </c>
      <c r="K37" s="4">
        <v>84</v>
      </c>
      <c r="L37" s="4">
        <v>100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37.714285714285715</v>
      </c>
    </row>
    <row r="38" spans="2:17" x14ac:dyDescent="0.35">
      <c r="B38" s="4">
        <v>30</v>
      </c>
      <c r="C38" s="3" t="s">
        <v>111</v>
      </c>
      <c r="D38" s="16" t="s">
        <v>146</v>
      </c>
      <c r="E38" s="17"/>
      <c r="F38" s="17"/>
      <c r="G38" s="17"/>
      <c r="H38" s="17"/>
      <c r="I38" s="18"/>
      <c r="J38" s="4">
        <v>100</v>
      </c>
      <c r="K38" s="4">
        <v>70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38.571428571428569</v>
      </c>
    </row>
    <row r="39" spans="2:17" x14ac:dyDescent="0.35">
      <c r="B39" s="4">
        <v>31</v>
      </c>
      <c r="C39" s="3" t="s">
        <v>112</v>
      </c>
      <c r="D39" s="16" t="s">
        <v>147</v>
      </c>
      <c r="E39" s="17"/>
      <c r="F39" s="17"/>
      <c r="G39" s="17"/>
      <c r="H39" s="17"/>
      <c r="I39" s="18"/>
      <c r="J39" s="4">
        <v>100</v>
      </c>
      <c r="K39" s="4">
        <v>84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40.571428571428569</v>
      </c>
    </row>
    <row r="40" spans="2:17" x14ac:dyDescent="0.35">
      <c r="B40" s="4">
        <v>32</v>
      </c>
      <c r="C40" s="3" t="s">
        <v>113</v>
      </c>
      <c r="D40" s="16" t="s">
        <v>148</v>
      </c>
      <c r="E40" s="17"/>
      <c r="F40" s="17"/>
      <c r="G40" s="17"/>
      <c r="H40" s="17"/>
      <c r="I40" s="18"/>
      <c r="J40" s="4">
        <v>100</v>
      </c>
      <c r="K40" s="4">
        <v>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28.571428571428573</v>
      </c>
    </row>
    <row r="41" spans="2:17" x14ac:dyDescent="0.35">
      <c r="B41" s="4">
        <v>33</v>
      </c>
      <c r="C41" s="3" t="s">
        <v>114</v>
      </c>
      <c r="D41" s="16" t="s">
        <v>149</v>
      </c>
      <c r="E41" s="17"/>
      <c r="F41" s="17"/>
      <c r="G41" s="17"/>
      <c r="H41" s="17"/>
      <c r="I41" s="18"/>
      <c r="J41" s="4">
        <v>100</v>
      </c>
      <c r="K41" s="4">
        <v>70</v>
      </c>
      <c r="L41" s="4">
        <v>100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38.571428571428569</v>
      </c>
    </row>
    <row r="42" spans="2:17" x14ac:dyDescent="0.35">
      <c r="B42" s="4">
        <v>34</v>
      </c>
      <c r="C42" s="3" t="s">
        <v>115</v>
      </c>
      <c r="D42" s="16" t="s">
        <v>150</v>
      </c>
      <c r="E42" s="17"/>
      <c r="F42" s="17"/>
      <c r="G42" s="17"/>
      <c r="H42" s="17"/>
      <c r="I42" s="18"/>
      <c r="J42" s="4">
        <v>100</v>
      </c>
      <c r="K42" s="4">
        <v>70</v>
      </c>
      <c r="L42" s="4">
        <v>100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38.571428571428569</v>
      </c>
    </row>
    <row r="43" spans="2:17" x14ac:dyDescent="0.35">
      <c r="B43" s="4">
        <v>35</v>
      </c>
      <c r="C43" s="3" t="s">
        <v>116</v>
      </c>
      <c r="D43" s="16" t="s">
        <v>151</v>
      </c>
      <c r="E43" s="17"/>
      <c r="F43" s="17"/>
      <c r="G43" s="17"/>
      <c r="H43" s="17"/>
      <c r="I43" s="18"/>
      <c r="J43" s="4">
        <v>100</v>
      </c>
      <c r="K43" s="4">
        <v>70</v>
      </c>
      <c r="L43" s="4">
        <v>70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34.285714285714285</v>
      </c>
    </row>
    <row r="44" spans="2:17" x14ac:dyDescent="0.35">
      <c r="B44" s="4">
        <v>36</v>
      </c>
      <c r="C44" s="3" t="s">
        <v>117</v>
      </c>
      <c r="D44" s="16" t="s">
        <v>152</v>
      </c>
      <c r="E44" s="17"/>
      <c r="F44" s="17"/>
      <c r="G44" s="17"/>
      <c r="H44" s="17"/>
      <c r="I44" s="18"/>
      <c r="J44" s="4">
        <v>100</v>
      </c>
      <c r="K44" s="4">
        <v>100</v>
      </c>
      <c r="L44" s="4">
        <v>100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42.857142857142854</v>
      </c>
    </row>
    <row r="45" spans="2:17" x14ac:dyDescent="0.35">
      <c r="B45" s="6">
        <f t="shared" ref="B45:B53" si="1">B44+1</f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4" t="s">
        <v>19</v>
      </c>
      <c r="I54" s="34"/>
      <c r="J54" s="11">
        <f>COUNTIF(J9:J53,"&gt;=70")</f>
        <v>36</v>
      </c>
      <c r="K54" s="11">
        <f t="shared" ref="K54:P54" si="3">COUNTIF(K9:K53,"&gt;=70")</f>
        <v>34</v>
      </c>
      <c r="L54" s="11">
        <f t="shared" si="3"/>
        <v>35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2</v>
      </c>
      <c r="L55" s="12">
        <f t="shared" si="5"/>
        <v>0</v>
      </c>
      <c r="M55" s="12">
        <f t="shared" si="5"/>
        <v>36</v>
      </c>
      <c r="N55" s="12">
        <f t="shared" si="5"/>
        <v>36</v>
      </c>
      <c r="O55" s="12">
        <f t="shared" si="5"/>
        <v>36</v>
      </c>
      <c r="P55" s="12">
        <f t="shared" si="5"/>
        <v>36</v>
      </c>
      <c r="Q55" s="12">
        <f t="shared" si="5"/>
        <v>45</v>
      </c>
    </row>
    <row r="56" spans="2:17" x14ac:dyDescent="0.35">
      <c r="C56" s="22"/>
      <c r="D56" s="22"/>
      <c r="E56" s="22"/>
      <c r="H56" s="35" t="s">
        <v>21</v>
      </c>
      <c r="I56" s="35"/>
      <c r="J56" s="12">
        <f>COUNT(J9:J53)</f>
        <v>36</v>
      </c>
      <c r="K56" s="12">
        <f t="shared" ref="K56:Q56" si="6">COUNT(K9:K53)</f>
        <v>36</v>
      </c>
      <c r="L56" s="12">
        <f t="shared" si="6"/>
        <v>35</v>
      </c>
      <c r="M56" s="12">
        <f t="shared" si="6"/>
        <v>36</v>
      </c>
      <c r="N56" s="12">
        <f t="shared" si="6"/>
        <v>36</v>
      </c>
      <c r="O56" s="12">
        <f t="shared" si="6"/>
        <v>36</v>
      </c>
      <c r="P56" s="12">
        <f t="shared" si="6"/>
        <v>36</v>
      </c>
      <c r="Q56" s="12">
        <f t="shared" si="6"/>
        <v>45</v>
      </c>
    </row>
    <row r="57" spans="2:17" x14ac:dyDescent="0.35">
      <c r="C57" s="22"/>
      <c r="D57" s="22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0.94444444444444442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2"/>
      <c r="D58" s="22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5.5555555555555552E-2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31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62"/>
  <sheetViews>
    <sheetView zoomScale="53" zoomScaleNormal="6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23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1:23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1:23" x14ac:dyDescent="0.35">
      <c r="C4" t="s">
        <v>0</v>
      </c>
      <c r="D4" s="38" t="s">
        <v>160</v>
      </c>
      <c r="E4" s="38"/>
      <c r="F4" s="38"/>
      <c r="G4" s="38"/>
      <c r="I4" t="s">
        <v>1</v>
      </c>
      <c r="J4" s="28" t="s">
        <v>161</v>
      </c>
      <c r="K4" s="28"/>
      <c r="M4" t="s">
        <v>2</v>
      </c>
      <c r="N4" s="29">
        <v>45261</v>
      </c>
      <c r="O4" s="29"/>
    </row>
    <row r="5" spans="1:23" ht="6.75" customHeight="1" x14ac:dyDescent="0.35">
      <c r="D5" s="5"/>
      <c r="E5" s="5"/>
      <c r="F5" s="5"/>
      <c r="G5" s="5"/>
    </row>
    <row r="6" spans="1:23" x14ac:dyDescent="0.35">
      <c r="C6" t="s">
        <v>3</v>
      </c>
      <c r="D6" s="28" t="s">
        <v>158</v>
      </c>
      <c r="E6" s="28"/>
      <c r="F6" s="28"/>
      <c r="G6" s="28"/>
      <c r="I6" s="22" t="s">
        <v>22</v>
      </c>
      <c r="J6" s="22"/>
      <c r="K6" s="32" t="s">
        <v>156</v>
      </c>
      <c r="L6" s="32"/>
      <c r="M6" s="32"/>
      <c r="N6" s="32"/>
      <c r="O6" s="32"/>
      <c r="P6" s="32"/>
    </row>
    <row r="7" spans="1:23" ht="11.25" customHeight="1" x14ac:dyDescent="0.35"/>
    <row r="8" spans="1:23" x14ac:dyDescent="0.35">
      <c r="A8" s="19"/>
      <c r="B8" s="19" t="s">
        <v>4</v>
      </c>
      <c r="C8" s="19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23" x14ac:dyDescent="0.35">
      <c r="A9" s="19"/>
      <c r="B9" s="3">
        <v>1</v>
      </c>
      <c r="C9" s="3" t="s">
        <v>162</v>
      </c>
      <c r="D9" s="16" t="s">
        <v>179</v>
      </c>
      <c r="E9" s="17"/>
      <c r="F9" s="17"/>
      <c r="G9" s="17"/>
      <c r="H9" s="17"/>
      <c r="I9" s="18"/>
      <c r="J9" s="4">
        <v>100</v>
      </c>
      <c r="K9" s="4">
        <v>80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40</v>
      </c>
      <c r="U9">
        <f>AVERAGE(K9:K25)</f>
        <v>80.941176470588232</v>
      </c>
    </row>
    <row r="10" spans="1:23" x14ac:dyDescent="0.35">
      <c r="A10" s="19"/>
      <c r="B10" s="3">
        <v>2</v>
      </c>
      <c r="C10" s="3" t="s">
        <v>163</v>
      </c>
      <c r="D10" s="16" t="s">
        <v>180</v>
      </c>
      <c r="E10" s="17"/>
      <c r="F10" s="17"/>
      <c r="G10" s="17"/>
      <c r="H10" s="17"/>
      <c r="I10" s="18"/>
      <c r="J10" s="4">
        <v>100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24.285714285714285</v>
      </c>
    </row>
    <row r="11" spans="1:23" x14ac:dyDescent="0.35">
      <c r="A11" s="19"/>
      <c r="B11" s="3">
        <v>3</v>
      </c>
      <c r="C11" s="3" t="s">
        <v>164</v>
      </c>
      <c r="D11" s="16" t="s">
        <v>181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38.571428571428569</v>
      </c>
    </row>
    <row r="12" spans="1:23" x14ac:dyDescent="0.35">
      <c r="A12" s="19"/>
      <c r="B12" s="3">
        <v>4</v>
      </c>
      <c r="C12" s="3" t="s">
        <v>165</v>
      </c>
      <c r="D12" s="16" t="s">
        <v>182</v>
      </c>
      <c r="E12" s="17"/>
      <c r="F12" s="17"/>
      <c r="G12" s="17"/>
      <c r="H12" s="17"/>
      <c r="I12" s="18"/>
      <c r="J12" s="4">
        <v>100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  <c r="U12">
        <v>17</v>
      </c>
      <c r="W12">
        <v>100</v>
      </c>
    </row>
    <row r="13" spans="1:23" x14ac:dyDescent="0.35">
      <c r="A13" s="19"/>
      <c r="B13" s="3">
        <v>5</v>
      </c>
      <c r="C13" s="3" t="s">
        <v>166</v>
      </c>
      <c r="D13" s="16" t="s">
        <v>183</v>
      </c>
      <c r="E13" s="17"/>
      <c r="F13" s="17"/>
      <c r="G13" s="17"/>
      <c r="H13" s="17"/>
      <c r="I13" s="18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  <c r="U13">
        <v>7</v>
      </c>
      <c r="W13">
        <f>W12*U13/U12</f>
        <v>41.176470588235297</v>
      </c>
    </row>
    <row r="14" spans="1:23" x14ac:dyDescent="0.35">
      <c r="A14" s="19"/>
      <c r="B14" s="3">
        <v>6</v>
      </c>
      <c r="C14" s="3" t="s">
        <v>167</v>
      </c>
      <c r="D14" s="16" t="s">
        <v>184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1:23" x14ac:dyDescent="0.35">
      <c r="A15" s="19"/>
      <c r="B15" s="3">
        <v>7</v>
      </c>
      <c r="C15" s="3" t="s">
        <v>168</v>
      </c>
      <c r="D15" s="16" t="s">
        <v>185</v>
      </c>
      <c r="E15" s="17"/>
      <c r="F15" s="17"/>
      <c r="G15" s="17"/>
      <c r="H15" s="17"/>
      <c r="I15" s="18"/>
      <c r="J15" s="4">
        <v>100</v>
      </c>
      <c r="K15" s="4">
        <v>90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41.428571428571431</v>
      </c>
    </row>
    <row r="16" spans="1:23" x14ac:dyDescent="0.35">
      <c r="A16" s="19"/>
      <c r="B16" s="3">
        <v>8</v>
      </c>
      <c r="C16" s="3" t="s">
        <v>169</v>
      </c>
      <c r="D16" s="16" t="s">
        <v>186</v>
      </c>
      <c r="E16" s="17"/>
      <c r="F16" s="17"/>
      <c r="G16" s="17"/>
      <c r="H16" s="17"/>
      <c r="I16" s="18"/>
      <c r="J16" s="4">
        <v>100</v>
      </c>
      <c r="K16" s="4">
        <v>80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1:17" x14ac:dyDescent="0.35">
      <c r="A17" s="19"/>
      <c r="B17" s="3">
        <v>9</v>
      </c>
      <c r="C17" s="3" t="s">
        <v>170</v>
      </c>
      <c r="D17" s="16" t="s">
        <v>187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</row>
    <row r="18" spans="1:17" x14ac:dyDescent="0.35">
      <c r="A18" s="19"/>
      <c r="B18" s="3">
        <v>10</v>
      </c>
      <c r="C18" s="3" t="s">
        <v>171</v>
      </c>
      <c r="D18" s="16" t="s">
        <v>188</v>
      </c>
      <c r="E18" s="17"/>
      <c r="F18" s="17"/>
      <c r="G18" s="17"/>
      <c r="H18" s="17"/>
      <c r="I18" s="18"/>
      <c r="J18" s="4">
        <v>100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1:17" x14ac:dyDescent="0.35">
      <c r="A19" s="19"/>
      <c r="B19" s="3">
        <v>11</v>
      </c>
      <c r="C19" s="3" t="s">
        <v>172</v>
      </c>
      <c r="D19" s="16" t="s">
        <v>189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1:17" x14ac:dyDescent="0.35">
      <c r="A20" s="19"/>
      <c r="B20" s="3">
        <v>12</v>
      </c>
      <c r="C20" s="3" t="s">
        <v>173</v>
      </c>
      <c r="D20" s="16" t="s">
        <v>190</v>
      </c>
      <c r="E20" s="17"/>
      <c r="F20" s="17"/>
      <c r="G20" s="17"/>
      <c r="H20" s="17"/>
      <c r="I20" s="18"/>
      <c r="J20" s="4">
        <v>100</v>
      </c>
      <c r="K20" s="4">
        <v>91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41.571428571428569</v>
      </c>
    </row>
    <row r="21" spans="1:17" x14ac:dyDescent="0.35">
      <c r="A21" s="19"/>
      <c r="B21" s="3">
        <v>13</v>
      </c>
      <c r="C21" s="3" t="s">
        <v>174</v>
      </c>
      <c r="D21" s="16" t="s">
        <v>191</v>
      </c>
      <c r="E21" s="17"/>
      <c r="F21" s="17"/>
      <c r="G21" s="17"/>
      <c r="H21" s="17"/>
      <c r="I21" s="18"/>
      <c r="J21" s="4">
        <v>100</v>
      </c>
      <c r="K21" s="4">
        <v>70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38.571428571428569</v>
      </c>
    </row>
    <row r="22" spans="1:17" x14ac:dyDescent="0.35">
      <c r="A22" s="19"/>
      <c r="B22" s="3">
        <v>14</v>
      </c>
      <c r="C22" s="3" t="s">
        <v>175</v>
      </c>
      <c r="D22" s="16" t="s">
        <v>192</v>
      </c>
      <c r="E22" s="17"/>
      <c r="F22" s="17"/>
      <c r="G22" s="17"/>
      <c r="H22" s="17"/>
      <c r="I22" s="18"/>
      <c r="J22" s="4">
        <v>100</v>
      </c>
      <c r="K22" s="4">
        <v>70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38.571428571428569</v>
      </c>
    </row>
    <row r="23" spans="1:17" x14ac:dyDescent="0.35">
      <c r="A23" s="19"/>
      <c r="B23" s="3">
        <v>15</v>
      </c>
      <c r="C23" s="3" t="s">
        <v>176</v>
      </c>
      <c r="D23" s="16" t="s">
        <v>193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1:17" x14ac:dyDescent="0.35">
      <c r="A24" s="19"/>
      <c r="B24" s="3">
        <v>16</v>
      </c>
      <c r="C24" s="3" t="s">
        <v>177</v>
      </c>
      <c r="D24" s="16" t="s">
        <v>194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38.571428571428569</v>
      </c>
    </row>
    <row r="25" spans="1:17" x14ac:dyDescent="0.35">
      <c r="A25" s="19"/>
      <c r="B25" s="3">
        <v>17</v>
      </c>
      <c r="C25" s="3" t="s">
        <v>178</v>
      </c>
      <c r="D25" s="16" t="s">
        <v>195</v>
      </c>
      <c r="E25" s="17"/>
      <c r="F25" s="17"/>
      <c r="G25" s="17"/>
      <c r="H25" s="17"/>
      <c r="I25" s="18"/>
      <c r="J25" s="4">
        <v>100</v>
      </c>
      <c r="K25" s="4">
        <v>75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39.285714285714285</v>
      </c>
    </row>
    <row r="26" spans="1:17" ht="15.5" x14ac:dyDescent="0.35">
      <c r="A26" s="19"/>
      <c r="B26" s="3">
        <f t="shared" ref="B26:B53" si="1">B25+1</f>
        <v>18</v>
      </c>
      <c r="C26" s="3"/>
      <c r="D26" s="39"/>
      <c r="E26" s="39"/>
      <c r="F26" s="39"/>
      <c r="G26" s="39"/>
      <c r="H26" s="39"/>
      <c r="I26" s="3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1:17" ht="15.5" x14ac:dyDescent="0.35">
      <c r="A27" s="19"/>
      <c r="B27" s="3">
        <f t="shared" si="1"/>
        <v>19</v>
      </c>
      <c r="C27" s="3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1:17" ht="15.5" x14ac:dyDescent="0.35">
      <c r="A28" s="19"/>
      <c r="B28" s="3">
        <f t="shared" si="1"/>
        <v>20</v>
      </c>
      <c r="C28" s="3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1:17" ht="15.5" x14ac:dyDescent="0.35">
      <c r="A29" s="19"/>
      <c r="B29" s="3">
        <f t="shared" si="1"/>
        <v>21</v>
      </c>
      <c r="C29" s="3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1:17" ht="15.5" x14ac:dyDescent="0.35">
      <c r="A30" s="19"/>
      <c r="B30" s="3">
        <f t="shared" si="1"/>
        <v>22</v>
      </c>
      <c r="C30" s="3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1:17" ht="15.5" x14ac:dyDescent="0.35">
      <c r="A31" s="19"/>
      <c r="B31" s="3">
        <f t="shared" si="1"/>
        <v>23</v>
      </c>
      <c r="C31" s="3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1:17" ht="15.5" x14ac:dyDescent="0.35">
      <c r="A32" s="19"/>
      <c r="B32" s="3">
        <f t="shared" si="1"/>
        <v>24</v>
      </c>
      <c r="C32" s="3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1:17" ht="15.5" x14ac:dyDescent="0.35">
      <c r="A33" s="19"/>
      <c r="B33" s="3">
        <f t="shared" si="1"/>
        <v>25</v>
      </c>
      <c r="C33" s="3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1:17" ht="15.5" x14ac:dyDescent="0.35">
      <c r="A34" s="19"/>
      <c r="B34" s="3">
        <f t="shared" si="1"/>
        <v>26</v>
      </c>
      <c r="C34" s="3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1:17" ht="15.5" x14ac:dyDescent="0.35">
      <c r="A35" s="19"/>
      <c r="B35" s="3">
        <f t="shared" si="1"/>
        <v>27</v>
      </c>
      <c r="C35" s="3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1:17" ht="15.5" x14ac:dyDescent="0.35">
      <c r="A36" s="19"/>
      <c r="B36" s="3">
        <f t="shared" si="1"/>
        <v>28</v>
      </c>
      <c r="C36" s="3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ht="15.5" x14ac:dyDescent="0.35">
      <c r="A37" s="19"/>
      <c r="B37" s="3">
        <f t="shared" si="1"/>
        <v>29</v>
      </c>
      <c r="C37" s="3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ht="15.5" x14ac:dyDescent="0.35">
      <c r="A38" s="19"/>
      <c r="B38" s="3">
        <f t="shared" si="1"/>
        <v>30</v>
      </c>
      <c r="C38" s="3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ht="15.5" x14ac:dyDescent="0.35">
      <c r="A39" s="19"/>
      <c r="B39" s="3">
        <f t="shared" si="1"/>
        <v>31</v>
      </c>
      <c r="C39" s="3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ht="15.5" x14ac:dyDescent="0.35">
      <c r="A40" s="19"/>
      <c r="B40" s="3">
        <f t="shared" si="1"/>
        <v>32</v>
      </c>
      <c r="C40" s="3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ht="15.5" x14ac:dyDescent="0.35">
      <c r="A41" s="19"/>
      <c r="B41" s="3">
        <f t="shared" si="1"/>
        <v>33</v>
      </c>
      <c r="C41" s="3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ht="15.5" x14ac:dyDescent="0.35">
      <c r="A42" s="19"/>
      <c r="B42" s="3">
        <f t="shared" si="1"/>
        <v>34</v>
      </c>
      <c r="C42" s="3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ht="15.5" x14ac:dyDescent="0.35">
      <c r="A43" s="19"/>
      <c r="B43" s="3">
        <f t="shared" si="1"/>
        <v>35</v>
      </c>
      <c r="C43" s="3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4" t="s">
        <v>19</v>
      </c>
      <c r="I54" s="34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5">
      <c r="C56" s="22"/>
      <c r="D56" s="22"/>
      <c r="E56" s="22"/>
      <c r="H56" s="35" t="s">
        <v>21</v>
      </c>
      <c r="I56" s="35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5">
      <c r="C57" s="22"/>
      <c r="D57" s="22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0.88235294117647056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2"/>
      <c r="D58" s="22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0.11764705882352941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50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zoomScale="70" zoomScaleNormal="7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1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1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1" x14ac:dyDescent="0.35">
      <c r="C4" t="s">
        <v>0</v>
      </c>
      <c r="D4" s="38" t="s">
        <v>246</v>
      </c>
      <c r="E4" s="38"/>
      <c r="F4" s="38"/>
      <c r="G4" s="38"/>
      <c r="I4" t="s">
        <v>1</v>
      </c>
      <c r="J4" s="28" t="s">
        <v>25</v>
      </c>
      <c r="K4" s="28"/>
      <c r="M4" t="s">
        <v>2</v>
      </c>
      <c r="N4" s="29">
        <v>45261</v>
      </c>
      <c r="O4" s="29"/>
    </row>
    <row r="5" spans="2:21" ht="6.75" customHeight="1" x14ac:dyDescent="0.35">
      <c r="D5" s="5"/>
      <c r="E5" s="5"/>
      <c r="F5" s="5"/>
      <c r="G5" s="5"/>
    </row>
    <row r="6" spans="2:21" x14ac:dyDescent="0.35">
      <c r="C6" t="s">
        <v>3</v>
      </c>
      <c r="D6" s="28" t="s">
        <v>158</v>
      </c>
      <c r="E6" s="28"/>
      <c r="F6" s="28"/>
      <c r="G6" s="28"/>
      <c r="I6" s="22" t="s">
        <v>22</v>
      </c>
      <c r="J6" s="22"/>
      <c r="K6" s="32" t="s">
        <v>26</v>
      </c>
      <c r="L6" s="32"/>
      <c r="M6" s="32"/>
      <c r="N6" s="32"/>
      <c r="O6" s="32"/>
      <c r="P6" s="32"/>
    </row>
    <row r="7" spans="2:21" ht="11.25" customHeight="1" x14ac:dyDescent="0.35"/>
    <row r="8" spans="2:21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5">
      <c r="B9" s="4">
        <v>1</v>
      </c>
      <c r="C9" s="3" t="s">
        <v>85</v>
      </c>
      <c r="D9" s="19" t="s">
        <v>120</v>
      </c>
      <c r="E9" s="19"/>
      <c r="F9" s="19"/>
      <c r="G9" s="19"/>
      <c r="H9" s="19"/>
      <c r="I9" s="20"/>
      <c r="J9" s="4">
        <v>90</v>
      </c>
      <c r="K9" s="4">
        <v>90</v>
      </c>
      <c r="L9" s="4">
        <v>100</v>
      </c>
      <c r="M9" s="4">
        <v>100</v>
      </c>
      <c r="N9" s="4">
        <v>100</v>
      </c>
      <c r="O9" s="4">
        <v>0</v>
      </c>
      <c r="P9" s="4">
        <v>0</v>
      </c>
      <c r="Q9" s="10">
        <f>SUM(J9:P9)/7</f>
        <v>68.571428571428569</v>
      </c>
      <c r="T9">
        <f>AVERAGE(K9:K29)</f>
        <v>94.285714285714292</v>
      </c>
    </row>
    <row r="10" spans="2:21" x14ac:dyDescent="0.35">
      <c r="B10" s="4">
        <v>2</v>
      </c>
      <c r="C10" s="3" t="s">
        <v>196</v>
      </c>
      <c r="D10" s="19" t="s">
        <v>216</v>
      </c>
      <c r="E10" s="19"/>
      <c r="F10" s="19"/>
      <c r="G10" s="19"/>
      <c r="H10" s="19"/>
      <c r="I10" s="20"/>
      <c r="J10" s="4">
        <v>85</v>
      </c>
      <c r="K10" s="4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48" si="0">SUM(J10:P10)/7</f>
        <v>69.285714285714292</v>
      </c>
      <c r="T10">
        <v>21</v>
      </c>
      <c r="U10">
        <v>100</v>
      </c>
    </row>
    <row r="11" spans="2:21" x14ac:dyDescent="0.35">
      <c r="B11" s="4">
        <v>3</v>
      </c>
      <c r="C11" s="3" t="s">
        <v>197</v>
      </c>
      <c r="D11" s="19" t="s">
        <v>217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71.428571428571431</v>
      </c>
      <c r="T11">
        <v>9</v>
      </c>
      <c r="U11">
        <f>U10*T11/T10</f>
        <v>42.857142857142854</v>
      </c>
    </row>
    <row r="12" spans="2:21" x14ac:dyDescent="0.35">
      <c r="B12" s="4">
        <v>4</v>
      </c>
      <c r="C12" s="3" t="s">
        <v>198</v>
      </c>
      <c r="D12" s="19" t="s">
        <v>218</v>
      </c>
      <c r="E12" s="19"/>
      <c r="F12" s="19"/>
      <c r="G12" s="19"/>
      <c r="H12" s="19"/>
      <c r="I12" s="20"/>
      <c r="J12" s="4">
        <v>90</v>
      </c>
      <c r="K12" s="4">
        <v>100</v>
      </c>
      <c r="L12" s="4">
        <v>100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70</v>
      </c>
    </row>
    <row r="13" spans="2:21" x14ac:dyDescent="0.35">
      <c r="B13" s="4">
        <v>5</v>
      </c>
      <c r="C13" s="3" t="s">
        <v>199</v>
      </c>
      <c r="D13" s="19" t="s">
        <v>219</v>
      </c>
      <c r="E13" s="19"/>
      <c r="F13" s="19"/>
      <c r="G13" s="19"/>
      <c r="H13" s="19"/>
      <c r="I13" s="20"/>
      <c r="J13" s="4">
        <v>100</v>
      </c>
      <c r="K13" s="4">
        <v>90</v>
      </c>
      <c r="L13" s="4">
        <v>100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70</v>
      </c>
    </row>
    <row r="14" spans="2:21" x14ac:dyDescent="0.35">
      <c r="B14" s="4">
        <v>6</v>
      </c>
      <c r="C14" s="3" t="s">
        <v>200</v>
      </c>
      <c r="D14" s="19" t="s">
        <v>220</v>
      </c>
      <c r="E14" s="19"/>
      <c r="F14" s="19"/>
      <c r="G14" s="19"/>
      <c r="H14" s="19"/>
      <c r="I14" s="20"/>
      <c r="J14" s="4">
        <v>90</v>
      </c>
      <c r="K14" s="4">
        <v>90</v>
      </c>
      <c r="L14" s="4">
        <v>100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68.571428571428569</v>
      </c>
    </row>
    <row r="15" spans="2:21" x14ac:dyDescent="0.35">
      <c r="B15" s="4">
        <v>7</v>
      </c>
      <c r="C15" s="3" t="s">
        <v>201</v>
      </c>
      <c r="D15" s="19" t="s">
        <v>221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0</v>
      </c>
      <c r="P15" s="4">
        <v>0</v>
      </c>
      <c r="Q15" s="10">
        <f t="shared" si="0"/>
        <v>71.428571428571431</v>
      </c>
    </row>
    <row r="16" spans="2:21" x14ac:dyDescent="0.35">
      <c r="B16" s="4">
        <v>8</v>
      </c>
      <c r="C16" s="3" t="s">
        <v>202</v>
      </c>
      <c r="D16" s="19" t="s">
        <v>222</v>
      </c>
      <c r="E16" s="19"/>
      <c r="F16" s="19"/>
      <c r="G16" s="19"/>
      <c r="H16" s="19"/>
      <c r="I16" s="20"/>
      <c r="J16" s="4">
        <v>100</v>
      </c>
      <c r="K16" s="4">
        <v>90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70</v>
      </c>
    </row>
    <row r="17" spans="2:17" x14ac:dyDescent="0.35">
      <c r="B17" s="4">
        <v>9</v>
      </c>
      <c r="C17" s="3" t="s">
        <v>203</v>
      </c>
      <c r="D17" s="19" t="s">
        <v>223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68.571428571428569</v>
      </c>
    </row>
    <row r="18" spans="2:17" x14ac:dyDescent="0.35">
      <c r="B18" s="4">
        <v>10</v>
      </c>
      <c r="C18" s="3" t="s">
        <v>204</v>
      </c>
      <c r="D18" s="19" t="s">
        <v>224</v>
      </c>
      <c r="E18" s="19"/>
      <c r="F18" s="19"/>
      <c r="G18" s="19"/>
      <c r="H18" s="19"/>
      <c r="I18" s="20"/>
      <c r="J18" s="4">
        <v>90</v>
      </c>
      <c r="K18" s="4">
        <v>90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68.571428571428569</v>
      </c>
    </row>
    <row r="19" spans="2:17" x14ac:dyDescent="0.35">
      <c r="B19" s="4">
        <v>11</v>
      </c>
      <c r="C19" s="3" t="s">
        <v>205</v>
      </c>
      <c r="D19" s="19" t="s">
        <v>225</v>
      </c>
      <c r="E19" s="19"/>
      <c r="F19" s="19"/>
      <c r="G19" s="19"/>
      <c r="H19" s="19"/>
      <c r="I19" s="20"/>
      <c r="J19" s="4">
        <v>80</v>
      </c>
      <c r="K19" s="4">
        <v>90</v>
      </c>
      <c r="L19" s="4">
        <v>100</v>
      </c>
      <c r="M19" s="4">
        <v>100</v>
      </c>
      <c r="N19" s="4">
        <v>100</v>
      </c>
      <c r="O19" s="4">
        <v>0</v>
      </c>
      <c r="P19" s="4">
        <v>0</v>
      </c>
      <c r="Q19" s="10">
        <f t="shared" si="0"/>
        <v>67.142857142857139</v>
      </c>
    </row>
    <row r="20" spans="2:17" x14ac:dyDescent="0.35">
      <c r="B20" s="4">
        <v>12</v>
      </c>
      <c r="C20" s="3" t="s">
        <v>206</v>
      </c>
      <c r="D20" s="19" t="s">
        <v>226</v>
      </c>
      <c r="E20" s="19"/>
      <c r="F20" s="19"/>
      <c r="G20" s="19"/>
      <c r="H20" s="19"/>
      <c r="I20" s="20"/>
      <c r="J20" s="4">
        <v>100</v>
      </c>
      <c r="K20" s="4">
        <v>90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70</v>
      </c>
    </row>
    <row r="21" spans="2:17" x14ac:dyDescent="0.35">
      <c r="B21" s="4">
        <v>13</v>
      </c>
      <c r="C21" s="3" t="s">
        <v>207</v>
      </c>
      <c r="D21" s="19" t="s">
        <v>227</v>
      </c>
      <c r="E21" s="19"/>
      <c r="F21" s="19"/>
      <c r="G21" s="19"/>
      <c r="H21" s="19"/>
      <c r="I21" s="20"/>
      <c r="J21" s="4">
        <v>80</v>
      </c>
      <c r="K21" s="4">
        <v>90</v>
      </c>
      <c r="L21" s="4">
        <v>100</v>
      </c>
      <c r="M21" s="4">
        <v>100</v>
      </c>
      <c r="N21" s="4">
        <v>100</v>
      </c>
      <c r="O21" s="4">
        <v>0</v>
      </c>
      <c r="P21" s="4">
        <v>0</v>
      </c>
      <c r="Q21" s="10">
        <f t="shared" si="0"/>
        <v>67.142857142857139</v>
      </c>
    </row>
    <row r="22" spans="2:17" x14ac:dyDescent="0.35">
      <c r="B22" s="4">
        <v>14</v>
      </c>
      <c r="C22" s="3" t="s">
        <v>208</v>
      </c>
      <c r="D22" s="19" t="s">
        <v>228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0</v>
      </c>
      <c r="P22" s="4">
        <v>0</v>
      </c>
      <c r="Q22" s="10">
        <f t="shared" si="0"/>
        <v>71.428571428571431</v>
      </c>
    </row>
    <row r="23" spans="2:17" x14ac:dyDescent="0.35">
      <c r="B23" s="4">
        <v>15</v>
      </c>
      <c r="C23" s="3" t="s">
        <v>209</v>
      </c>
      <c r="D23" s="19" t="s">
        <v>229</v>
      </c>
      <c r="E23" s="19"/>
      <c r="F23" s="19"/>
      <c r="G23" s="19"/>
      <c r="H23" s="19"/>
      <c r="I23" s="20"/>
      <c r="J23" s="4">
        <v>80</v>
      </c>
      <c r="K23" s="4">
        <v>90</v>
      </c>
      <c r="L23" s="4">
        <v>100</v>
      </c>
      <c r="M23" s="4">
        <v>75</v>
      </c>
      <c r="N23" s="4">
        <v>100</v>
      </c>
      <c r="O23" s="4">
        <v>0</v>
      </c>
      <c r="P23" s="4">
        <v>0</v>
      </c>
      <c r="Q23" s="10">
        <f t="shared" si="0"/>
        <v>63.571428571428569</v>
      </c>
    </row>
    <row r="24" spans="2:17" x14ac:dyDescent="0.35">
      <c r="B24" s="4">
        <v>16</v>
      </c>
      <c r="C24" s="3" t="s">
        <v>210</v>
      </c>
      <c r="D24" s="19" t="s">
        <v>230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>
        <v>0</v>
      </c>
      <c r="P24" s="4">
        <v>0</v>
      </c>
      <c r="Q24" s="10">
        <f t="shared" si="0"/>
        <v>71.428571428571431</v>
      </c>
    </row>
    <row r="25" spans="2:17" x14ac:dyDescent="0.35">
      <c r="B25" s="4">
        <v>17</v>
      </c>
      <c r="C25" s="3" t="s">
        <v>211</v>
      </c>
      <c r="D25" s="19" t="s">
        <v>231</v>
      </c>
      <c r="E25" s="19"/>
      <c r="F25" s="19"/>
      <c r="G25" s="19"/>
      <c r="H25" s="19"/>
      <c r="I25" s="20"/>
      <c r="J25" s="4">
        <v>90</v>
      </c>
      <c r="K25" s="4">
        <v>90</v>
      </c>
      <c r="L25" s="4">
        <v>100</v>
      </c>
      <c r="M25" s="4">
        <v>100</v>
      </c>
      <c r="N25" s="4">
        <v>100</v>
      </c>
      <c r="O25" s="4">
        <v>0</v>
      </c>
      <c r="P25" s="4">
        <v>0</v>
      </c>
      <c r="Q25" s="10">
        <f t="shared" si="0"/>
        <v>68.571428571428569</v>
      </c>
    </row>
    <row r="26" spans="2:17" x14ac:dyDescent="0.35">
      <c r="B26" s="4">
        <v>18</v>
      </c>
      <c r="C26" s="3" t="s">
        <v>212</v>
      </c>
      <c r="D26" s="19" t="s">
        <v>232</v>
      </c>
      <c r="E26" s="19"/>
      <c r="F26" s="19"/>
      <c r="G26" s="19"/>
      <c r="H26" s="19"/>
      <c r="I26" s="20"/>
      <c r="J26" s="4">
        <v>80</v>
      </c>
      <c r="K26" s="4">
        <v>90</v>
      </c>
      <c r="L26" s="4">
        <v>100</v>
      </c>
      <c r="M26" s="4">
        <v>100</v>
      </c>
      <c r="N26" s="4">
        <v>100</v>
      </c>
      <c r="O26" s="4">
        <v>0</v>
      </c>
      <c r="P26" s="4">
        <v>0</v>
      </c>
      <c r="Q26" s="10">
        <f t="shared" si="0"/>
        <v>67.142857142857139</v>
      </c>
    </row>
    <row r="27" spans="2:17" x14ac:dyDescent="0.35">
      <c r="B27" s="4">
        <v>19</v>
      </c>
      <c r="C27" s="3" t="s">
        <v>213</v>
      </c>
      <c r="D27" s="19" t="s">
        <v>233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0</v>
      </c>
      <c r="P27" s="4">
        <v>0</v>
      </c>
      <c r="Q27" s="10">
        <f t="shared" si="0"/>
        <v>71.428571428571431</v>
      </c>
    </row>
    <row r="28" spans="2:17" x14ac:dyDescent="0.35">
      <c r="B28" s="4">
        <v>20</v>
      </c>
      <c r="C28" s="3" t="s">
        <v>214</v>
      </c>
      <c r="D28" s="19" t="s">
        <v>234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0</v>
      </c>
      <c r="P28" s="4">
        <v>0</v>
      </c>
      <c r="Q28" s="10">
        <f t="shared" si="0"/>
        <v>71.428571428571431</v>
      </c>
    </row>
    <row r="29" spans="2:17" x14ac:dyDescent="0.35">
      <c r="B29" s="4">
        <v>21</v>
      </c>
      <c r="C29" s="3" t="s">
        <v>215</v>
      </c>
      <c r="D29" s="19" t="s">
        <v>235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0</v>
      </c>
      <c r="P29" s="4">
        <v>0</v>
      </c>
      <c r="Q29" s="10">
        <f t="shared" si="0"/>
        <v>71.428571428571431</v>
      </c>
    </row>
    <row r="30" spans="2:17" x14ac:dyDescent="0.35">
      <c r="B30" s="6">
        <f t="shared" ref="B30:B53" si="1">B29+1</f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4" t="s">
        <v>19</v>
      </c>
      <c r="I54" s="34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21</v>
      </c>
      <c r="M54" s="11">
        <f t="shared" si="3"/>
        <v>21</v>
      </c>
      <c r="N54" s="11">
        <f t="shared" si="3"/>
        <v>21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11</v>
      </c>
    </row>
    <row r="55" spans="2:17" x14ac:dyDescent="0.35">
      <c r="C55" s="22"/>
      <c r="D55" s="22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21</v>
      </c>
      <c r="P55" s="12">
        <f t="shared" si="5"/>
        <v>21</v>
      </c>
      <c r="Q55" s="12">
        <f t="shared" si="5"/>
        <v>34</v>
      </c>
    </row>
    <row r="56" spans="2:17" x14ac:dyDescent="0.35">
      <c r="C56" s="22"/>
      <c r="D56" s="22"/>
      <c r="E56" s="22"/>
      <c r="H56" s="35" t="s">
        <v>21</v>
      </c>
      <c r="I56" s="35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35">
      <c r="C57" s="22"/>
      <c r="D57" s="22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0.24444444444444444</v>
      </c>
    </row>
    <row r="58" spans="2:17" x14ac:dyDescent="0.35">
      <c r="C58" s="22"/>
      <c r="D58" s="22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0.75555555555555554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46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7:I37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topLeftCell="A3" zoomScale="50" zoomScaleNormal="5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18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1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1:18" x14ac:dyDescent="0.35">
      <c r="C4" t="s">
        <v>0</v>
      </c>
      <c r="D4" s="38" t="s">
        <v>27</v>
      </c>
      <c r="E4" s="38"/>
      <c r="F4" s="38"/>
      <c r="G4" s="38"/>
      <c r="I4" t="s">
        <v>1</v>
      </c>
      <c r="J4" s="28" t="s">
        <v>25</v>
      </c>
      <c r="K4" s="28"/>
      <c r="M4" t="s">
        <v>2</v>
      </c>
      <c r="N4" s="29">
        <v>45261</v>
      </c>
      <c r="O4" s="29"/>
    </row>
    <row r="5" spans="1:18" ht="6.75" customHeight="1" x14ac:dyDescent="0.35">
      <c r="D5" s="5"/>
      <c r="E5" s="5"/>
      <c r="F5" s="5"/>
      <c r="G5" s="5"/>
    </row>
    <row r="6" spans="1:18" x14ac:dyDescent="0.35">
      <c r="C6" t="s">
        <v>3</v>
      </c>
      <c r="D6" s="28" t="s">
        <v>247</v>
      </c>
      <c r="E6" s="28"/>
      <c r="F6" s="28"/>
      <c r="G6" s="28"/>
      <c r="I6" s="22" t="s">
        <v>22</v>
      </c>
      <c r="J6" s="22"/>
      <c r="K6" s="32" t="s">
        <v>26</v>
      </c>
      <c r="L6" s="32"/>
      <c r="M6" s="32"/>
      <c r="N6" s="32"/>
      <c r="O6" s="32"/>
      <c r="P6" s="32"/>
    </row>
    <row r="7" spans="1:18" ht="11.25" customHeight="1" x14ac:dyDescent="0.35"/>
    <row r="8" spans="1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18" x14ac:dyDescent="0.35">
      <c r="A9" s="6"/>
      <c r="B9" s="6">
        <v>1</v>
      </c>
      <c r="C9" s="6" t="s">
        <v>85</v>
      </c>
      <c r="D9" s="40" t="s">
        <v>120</v>
      </c>
      <c r="E9" s="40"/>
      <c r="F9" s="40"/>
      <c r="G9" s="40"/>
      <c r="H9" s="40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</row>
    <row r="10" spans="1:18" x14ac:dyDescent="0.35">
      <c r="A10" s="6"/>
      <c r="B10" s="6">
        <v>2</v>
      </c>
      <c r="C10" s="6" t="s">
        <v>196</v>
      </c>
      <c r="D10" s="40" t="s">
        <v>216</v>
      </c>
      <c r="E10" s="40"/>
      <c r="F10" s="40"/>
      <c r="G10" s="40"/>
      <c r="H10" s="40"/>
      <c r="I10" s="40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28.571428571428573</v>
      </c>
    </row>
    <row r="11" spans="1:18" x14ac:dyDescent="0.35">
      <c r="A11" s="6"/>
      <c r="B11" s="6">
        <v>3</v>
      </c>
      <c r="C11" s="6" t="s">
        <v>197</v>
      </c>
      <c r="D11" s="40" t="s">
        <v>217</v>
      </c>
      <c r="E11" s="40"/>
      <c r="F11" s="40"/>
      <c r="G11" s="40"/>
      <c r="H11" s="40"/>
      <c r="I11" s="40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28.571428571428573</v>
      </c>
    </row>
    <row r="12" spans="1:18" x14ac:dyDescent="0.35">
      <c r="A12" s="6"/>
      <c r="B12" s="6">
        <v>4</v>
      </c>
      <c r="C12" s="6" t="s">
        <v>198</v>
      </c>
      <c r="D12" s="40" t="s">
        <v>218</v>
      </c>
      <c r="E12" s="40"/>
      <c r="F12" s="40"/>
      <c r="G12" s="40"/>
      <c r="H12" s="40"/>
      <c r="I12" s="40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1:18" x14ac:dyDescent="0.35">
      <c r="A13" s="6"/>
      <c r="B13" s="6">
        <v>5</v>
      </c>
      <c r="C13" s="6" t="s">
        <v>199</v>
      </c>
      <c r="D13" s="40" t="s">
        <v>219</v>
      </c>
      <c r="E13" s="40"/>
      <c r="F13" s="40"/>
      <c r="G13" s="40"/>
      <c r="H13" s="40"/>
      <c r="I13" s="40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1:18" x14ac:dyDescent="0.35">
      <c r="A14" s="6"/>
      <c r="B14" s="6">
        <v>6</v>
      </c>
      <c r="C14" s="6" t="s">
        <v>200</v>
      </c>
      <c r="D14" s="40" t="s">
        <v>220</v>
      </c>
      <c r="E14" s="40"/>
      <c r="F14" s="40"/>
      <c r="G14" s="40"/>
      <c r="H14" s="40"/>
      <c r="I14" s="40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1:18" x14ac:dyDescent="0.35">
      <c r="A15" s="6"/>
      <c r="B15" s="6">
        <v>7</v>
      </c>
      <c r="C15" s="6" t="s">
        <v>201</v>
      </c>
      <c r="D15" s="40" t="s">
        <v>221</v>
      </c>
      <c r="E15" s="40"/>
      <c r="F15" s="40"/>
      <c r="G15" s="40"/>
      <c r="H15" s="40"/>
      <c r="I15" s="40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28.571428571428573</v>
      </c>
    </row>
    <row r="16" spans="1:18" x14ac:dyDescent="0.35">
      <c r="A16" s="6"/>
      <c r="B16" s="6">
        <v>8</v>
      </c>
      <c r="C16" s="6" t="s">
        <v>202</v>
      </c>
      <c r="D16" s="40" t="s">
        <v>222</v>
      </c>
      <c r="E16" s="40"/>
      <c r="F16" s="40"/>
      <c r="G16" s="40"/>
      <c r="H16" s="40"/>
      <c r="I16" s="40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1:17" x14ac:dyDescent="0.35">
      <c r="A17" s="6"/>
      <c r="B17" s="6">
        <v>9</v>
      </c>
      <c r="C17" s="6" t="s">
        <v>236</v>
      </c>
      <c r="D17" s="40" t="s">
        <v>241</v>
      </c>
      <c r="E17" s="40"/>
      <c r="F17" s="40"/>
      <c r="G17" s="40"/>
      <c r="H17" s="40"/>
      <c r="I17" s="40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28.571428571428573</v>
      </c>
    </row>
    <row r="18" spans="1:17" x14ac:dyDescent="0.35">
      <c r="A18" s="6"/>
      <c r="B18" s="6">
        <v>10</v>
      </c>
      <c r="C18" s="6" t="s">
        <v>203</v>
      </c>
      <c r="D18" s="40" t="s">
        <v>223</v>
      </c>
      <c r="E18" s="40"/>
      <c r="F18" s="40"/>
      <c r="G18" s="40"/>
      <c r="H18" s="40"/>
      <c r="I18" s="40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1:17" x14ac:dyDescent="0.35">
      <c r="A19" s="6"/>
      <c r="B19" s="6">
        <v>11</v>
      </c>
      <c r="C19" s="6" t="s">
        <v>204</v>
      </c>
      <c r="D19" s="40" t="s">
        <v>224</v>
      </c>
      <c r="E19" s="40"/>
      <c r="F19" s="40"/>
      <c r="G19" s="40"/>
      <c r="H19" s="40"/>
      <c r="I19" s="40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1:17" x14ac:dyDescent="0.35">
      <c r="A20" s="6"/>
      <c r="B20" s="6">
        <v>12</v>
      </c>
      <c r="C20" s="6" t="s">
        <v>237</v>
      </c>
      <c r="D20" s="40" t="s">
        <v>242</v>
      </c>
      <c r="E20" s="40"/>
      <c r="F20" s="40"/>
      <c r="G20" s="40"/>
      <c r="H20" s="40"/>
      <c r="I20" s="40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28.571428571428573</v>
      </c>
    </row>
    <row r="21" spans="1:17" x14ac:dyDescent="0.35">
      <c r="A21" s="6"/>
      <c r="B21" s="6">
        <v>13</v>
      </c>
      <c r="C21" s="6" t="s">
        <v>205</v>
      </c>
      <c r="D21" s="40" t="s">
        <v>225</v>
      </c>
      <c r="E21" s="40"/>
      <c r="F21" s="40"/>
      <c r="G21" s="40"/>
      <c r="H21" s="40"/>
      <c r="I21" s="40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1:17" x14ac:dyDescent="0.35">
      <c r="A22" s="6"/>
      <c r="B22" s="6">
        <v>14</v>
      </c>
      <c r="C22" s="6" t="s">
        <v>206</v>
      </c>
      <c r="D22" s="40" t="s">
        <v>226</v>
      </c>
      <c r="E22" s="40"/>
      <c r="F22" s="40"/>
      <c r="G22" s="40"/>
      <c r="H22" s="40"/>
      <c r="I22" s="40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1:17" x14ac:dyDescent="0.35">
      <c r="A23" s="6"/>
      <c r="B23" s="6">
        <v>15</v>
      </c>
      <c r="C23" s="6" t="s">
        <v>207</v>
      </c>
      <c r="D23" s="40" t="s">
        <v>227</v>
      </c>
      <c r="E23" s="40"/>
      <c r="F23" s="40"/>
      <c r="G23" s="40"/>
      <c r="H23" s="40"/>
      <c r="I23" s="40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1:17" x14ac:dyDescent="0.35">
      <c r="A24" s="6"/>
      <c r="B24" s="6">
        <v>16</v>
      </c>
      <c r="C24" s="6" t="s">
        <v>208</v>
      </c>
      <c r="D24" s="40" t="s">
        <v>228</v>
      </c>
      <c r="E24" s="40"/>
      <c r="F24" s="40"/>
      <c r="G24" s="40"/>
      <c r="H24" s="40"/>
      <c r="I24" s="40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</row>
    <row r="25" spans="1:17" x14ac:dyDescent="0.35">
      <c r="A25" s="6"/>
      <c r="B25" s="6">
        <v>17</v>
      </c>
      <c r="C25" s="6" t="s">
        <v>238</v>
      </c>
      <c r="D25" s="40" t="s">
        <v>243</v>
      </c>
      <c r="E25" s="40"/>
      <c r="F25" s="40"/>
      <c r="G25" s="40"/>
      <c r="H25" s="40"/>
      <c r="I25" s="40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</row>
    <row r="26" spans="1:17" x14ac:dyDescent="0.35">
      <c r="A26" s="6"/>
      <c r="B26" s="6">
        <v>18</v>
      </c>
      <c r="C26" s="6" t="s">
        <v>107</v>
      </c>
      <c r="D26" s="40" t="s">
        <v>142</v>
      </c>
      <c r="E26" s="40"/>
      <c r="F26" s="40"/>
      <c r="G26" s="40"/>
      <c r="H26" s="40"/>
      <c r="I26" s="40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28.571428571428573</v>
      </c>
    </row>
    <row r="27" spans="1:17" x14ac:dyDescent="0.35">
      <c r="A27" s="6"/>
      <c r="B27" s="6">
        <v>19</v>
      </c>
      <c r="C27" s="6" t="s">
        <v>209</v>
      </c>
      <c r="D27" s="40" t="s">
        <v>229</v>
      </c>
      <c r="E27" s="40"/>
      <c r="F27" s="40"/>
      <c r="G27" s="40"/>
      <c r="H27" s="40"/>
      <c r="I27" s="40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28.571428571428573</v>
      </c>
    </row>
    <row r="28" spans="1:17" x14ac:dyDescent="0.35">
      <c r="A28" s="6"/>
      <c r="B28" s="6">
        <v>20</v>
      </c>
      <c r="C28" s="6" t="s">
        <v>210</v>
      </c>
      <c r="D28" s="40" t="s">
        <v>230</v>
      </c>
      <c r="E28" s="40"/>
      <c r="F28" s="40"/>
      <c r="G28" s="40"/>
      <c r="H28" s="40"/>
      <c r="I28" s="40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28.571428571428573</v>
      </c>
    </row>
    <row r="29" spans="1:17" x14ac:dyDescent="0.35">
      <c r="A29" s="6"/>
      <c r="B29" s="6">
        <v>21</v>
      </c>
      <c r="C29" s="6" t="s">
        <v>211</v>
      </c>
      <c r="D29" s="40" t="s">
        <v>231</v>
      </c>
      <c r="E29" s="40"/>
      <c r="F29" s="40"/>
      <c r="G29" s="40"/>
      <c r="H29" s="40"/>
      <c r="I29" s="40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28.571428571428573</v>
      </c>
    </row>
    <row r="30" spans="1:17" x14ac:dyDescent="0.35">
      <c r="A30" s="6"/>
      <c r="B30" s="6">
        <v>22</v>
      </c>
      <c r="C30" s="6" t="s">
        <v>212</v>
      </c>
      <c r="D30" s="40" t="s">
        <v>232</v>
      </c>
      <c r="E30" s="40"/>
      <c r="F30" s="40"/>
      <c r="G30" s="40"/>
      <c r="H30" s="40"/>
      <c r="I30" s="40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28.571428571428573</v>
      </c>
    </row>
    <row r="31" spans="1:17" x14ac:dyDescent="0.35">
      <c r="A31" s="6"/>
      <c r="B31" s="6">
        <v>23</v>
      </c>
      <c r="C31" s="6" t="s">
        <v>213</v>
      </c>
      <c r="D31" s="40" t="s">
        <v>233</v>
      </c>
      <c r="E31" s="40"/>
      <c r="F31" s="40"/>
      <c r="G31" s="40"/>
      <c r="H31" s="40"/>
      <c r="I31" s="40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28.571428571428573</v>
      </c>
    </row>
    <row r="32" spans="1:17" x14ac:dyDescent="0.35">
      <c r="A32" s="6"/>
      <c r="B32" s="6">
        <v>24</v>
      </c>
      <c r="C32" s="6" t="s">
        <v>214</v>
      </c>
      <c r="D32" s="40" t="s">
        <v>234</v>
      </c>
      <c r="E32" s="40"/>
      <c r="F32" s="40"/>
      <c r="G32" s="40"/>
      <c r="H32" s="40"/>
      <c r="I32" s="40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28.571428571428573</v>
      </c>
    </row>
    <row r="33" spans="1:17" x14ac:dyDescent="0.35">
      <c r="A33" s="6"/>
      <c r="B33" s="6">
        <v>25</v>
      </c>
      <c r="C33" s="6" t="s">
        <v>215</v>
      </c>
      <c r="D33" s="40" t="s">
        <v>235</v>
      </c>
      <c r="E33" s="40"/>
      <c r="F33" s="40"/>
      <c r="G33" s="40"/>
      <c r="H33" s="40"/>
      <c r="I33" s="40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28.571428571428573</v>
      </c>
    </row>
    <row r="34" spans="1:17" x14ac:dyDescent="0.35">
      <c r="A34" s="6"/>
      <c r="B34" s="6">
        <v>26</v>
      </c>
      <c r="C34" s="6" t="s">
        <v>239</v>
      </c>
      <c r="D34" s="40" t="s">
        <v>244</v>
      </c>
      <c r="E34" s="40"/>
      <c r="F34" s="40"/>
      <c r="G34" s="40"/>
      <c r="H34" s="40"/>
      <c r="I34" s="40"/>
      <c r="J34" s="4">
        <v>100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28.571428571428573</v>
      </c>
    </row>
    <row r="35" spans="1:17" x14ac:dyDescent="0.35">
      <c r="B35" s="21">
        <v>27</v>
      </c>
      <c r="C35" s="6" t="s">
        <v>240</v>
      </c>
      <c r="D35" s="40" t="s">
        <v>245</v>
      </c>
      <c r="E35" s="40"/>
      <c r="F35" s="40"/>
      <c r="G35" s="40"/>
      <c r="H35" s="40"/>
      <c r="I35" s="40"/>
      <c r="J35" s="4">
        <v>100</v>
      </c>
      <c r="K35" s="4">
        <v>100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28.571428571428573</v>
      </c>
    </row>
    <row r="36" spans="1:17" x14ac:dyDescent="0.35">
      <c r="B36" s="6">
        <f t="shared" ref="B36:B53" si="1">B35+1</f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x14ac:dyDescent="0.3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x14ac:dyDescent="0.3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x14ac:dyDescent="0.3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x14ac:dyDescent="0.3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x14ac:dyDescent="0.3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x14ac:dyDescent="0.3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x14ac:dyDescent="0.3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27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2"/>
      <c r="D56" s="22"/>
      <c r="E56" s="22"/>
      <c r="H56" s="35" t="s">
        <v>21</v>
      </c>
      <c r="I56" s="35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2"/>
      <c r="D57" s="22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2"/>
      <c r="D58" s="22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FGE 107 A</vt:lpstr>
      <vt:lpstr>CE 307 A</vt:lpstr>
      <vt:lpstr>CE 307 B</vt:lpstr>
      <vt:lpstr>MERCADOTECNIA</vt:lpstr>
      <vt:lpstr>TI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2023-12-02T01:03:48Z</dcterms:modified>
</cp:coreProperties>
</file>