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em Sep-Dic 2023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6" i="10" l="1"/>
  <c r="L18" i="10" l="1"/>
  <c r="L15" i="10"/>
  <c r="I15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5" i="10"/>
  <c r="N26" i="10"/>
  <c r="M26" i="10"/>
  <c r="K26" i="10"/>
  <c r="G26" i="10"/>
  <c r="F26" i="10"/>
  <c r="E26" i="10"/>
  <c r="H19" i="22" l="1"/>
  <c r="H24" i="22"/>
  <c r="H23" i="22"/>
  <c r="L20" i="22"/>
  <c r="L27" i="22"/>
  <c r="I19" i="22"/>
  <c r="J19" i="22" s="1"/>
  <c r="L24" i="22"/>
  <c r="H16" i="22"/>
  <c r="H21" i="22"/>
  <c r="I25" i="22"/>
  <c r="J25" i="22" s="1"/>
  <c r="I20" i="22"/>
  <c r="J20" i="22" s="1"/>
  <c r="I23" i="22"/>
  <c r="J23" i="22" s="1"/>
  <c r="L25" i="22"/>
  <c r="L21" i="22"/>
  <c r="H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<sst xmlns="http://schemas.openxmlformats.org/spreadsheetml/2006/main" count="153" uniqueCount="50">
  <si>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</si>
  <si>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</si>
  <si>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</si>
  <si>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</si>
  <si>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</si>
  <si>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</si>
  <si>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</si>
  <si>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</si>
  <si>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</si>
  <si>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</si>
  <si>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</si>
  <si>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</si>
  <si>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</si>
  <si>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</si>
  <si>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</si>
  <si>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</si>
  <si>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</si>
  <si>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</si>
  <si>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</si>
  <si>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</si>
  <si>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</si>
  <si>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</si>
  <si>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</si>
  <si>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</si>
  <si>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</si>
  <si>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</si>
  <si>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</si>
  <si>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</si>
  <si>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</si>
  <si>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</si>
  <si>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</si>
  <si>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</si>
  <si>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</si>
  <si>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</si>
  <si>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</si>
  <si>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ESTEBAN DOMÍNGUEZ FISCAL</t>
  </si>
  <si>
    <t>Septiembre 2023 - Enero 2024</t>
  </si>
  <si>
    <t>MICROCONTROLADORES</t>
  </si>
  <si>
    <t>SISTEMAS HIDRÁULICOS Y NEUMÁTICOS DE POTENCIA</t>
  </si>
  <si>
    <t>ANALISIS DE CIRCUITOS ELECTRICOS DE CA</t>
  </si>
  <si>
    <t>SENSORES, PROCESADORES Y DISPOSITIVOS REGULADOS</t>
  </si>
  <si>
    <t>SISTEMAS ELECTRONICOS PARA INFORMATICA</t>
  </si>
  <si>
    <t>702A</t>
  </si>
  <si>
    <t>702B</t>
  </si>
  <si>
    <t>502A</t>
  </si>
  <si>
    <t>ARRAS</t>
  </si>
  <si>
    <t>310A</t>
  </si>
  <si>
    <t>IINF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</si>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</sst>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120" zoomScaleNormal="12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48</v>
      </c>
      <c r="C8" s="35"/>
      <c r="D8" s="14" t="s">
        <v>4</v>
      </c>
      <c r="E8" s="5">
        <v>5</v>
      </c>
      <c r="G8" s="4" t="s">
        <v>5</v>
      </c>
      <c r="H8" s="5">
        <v>5</v>
      </c>
      <c r="I8" s="34" t="s">
        <v>6</v>
      </c>
      <c r="J8" s="34"/>
      <c r="K8" s="34"/>
      <c r="L8" s="35" t="s">
        <v>36</v>
      </c>
      <c r="M8" s="35"/>
      <c r="N8" s="35"/>
    </row>
    <row r="10" spans="1:14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37</v>
      </c>
      <c r="B14" s="9" t="s">
        <v>49</v>
      </c>
      <c r="C14" s="9" t="s">
        <v>42</v>
      </c>
      <c r="D14" s="9" t="s">
        <v>32</v>
      </c>
      <c r="E14" s="9">
        <v>11</v>
      </c>
      <c r="F14" s="9">
        <v>6</v>
      </c>
      <c r="G14" s="9">
        <v>5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" si="0">K14/E14</f>
        <v>0</v>
      </c>
      <c r="M14" s="9">
        <v>83</v>
      </c>
      <c r="N14" s="15">
        <v>0.18</v>
      </c>
    </row>
    <row r="15" spans="1:14" s="11" customFormat="1" ht="25.5" x14ac:dyDescent="0.2">
      <c r="A15" s="8" t="s">
        <v>38</v>
      </c>
      <c r="B15" s="9" t="s">
        <v>49</v>
      </c>
      <c r="C15" s="9" t="s">
        <v>43</v>
      </c>
      <c r="D15" s="9" t="s">
        <v>32</v>
      </c>
      <c r="E15" s="9">
        <v>13</v>
      </c>
      <c r="F15" s="9">
        <v>0</v>
      </c>
      <c r="G15" s="9">
        <v>13</v>
      </c>
      <c r="H15" s="10">
        <v>1</v>
      </c>
      <c r="I15" s="9">
        <f t="shared" ref="I15" si="1">(E15-SUM(F15:G15))-K15</f>
        <v>0</v>
      </c>
      <c r="J15" s="10">
        <v>0</v>
      </c>
      <c r="K15" s="9">
        <v>0</v>
      </c>
      <c r="L15" s="10">
        <f t="shared" ref="L15" si="2">K15/E15</f>
        <v>0</v>
      </c>
      <c r="M15" s="9">
        <v>92</v>
      </c>
      <c r="N15" s="15">
        <v>1</v>
      </c>
    </row>
    <row r="16" spans="1:14" s="11" customFormat="1" ht="25.5" x14ac:dyDescent="0.2">
      <c r="A16" s="8" t="s">
        <v>39</v>
      </c>
      <c r="B16" s="9" t="s">
        <v>49</v>
      </c>
      <c r="C16" s="9" t="s">
        <v>44</v>
      </c>
      <c r="D16" s="9" t="s">
        <v>32</v>
      </c>
      <c r="E16" s="9">
        <v>32</v>
      </c>
      <c r="F16" s="9">
        <v>1</v>
      </c>
      <c r="G16" s="9">
        <v>30</v>
      </c>
      <c r="H16" s="10">
        <v>0.97</v>
      </c>
      <c r="I16" s="9">
        <v>1</v>
      </c>
      <c r="J16" s="10">
        <v>0.03</v>
      </c>
      <c r="K16" s="9">
        <v>0</v>
      </c>
      <c r="L16" s="10">
        <f t="shared" ref="L16:L17" si="3">K16/E16</f>
        <v>0</v>
      </c>
      <c r="M16" s="9">
        <v>81</v>
      </c>
      <c r="N16" s="15">
        <v>0.5</v>
      </c>
    </row>
    <row r="17" spans="1:14" s="11" customFormat="1" ht="25.5" x14ac:dyDescent="0.2">
      <c r="A17" s="8" t="s">
        <v>40</v>
      </c>
      <c r="B17" s="9" t="s">
        <v>49</v>
      </c>
      <c r="C17" s="9" t="s">
        <v>45</v>
      </c>
      <c r="D17" s="9" t="s">
        <v>32</v>
      </c>
      <c r="E17" s="9">
        <v>13</v>
      </c>
      <c r="F17" s="9">
        <v>0</v>
      </c>
      <c r="G17" s="9">
        <v>13</v>
      </c>
      <c r="H17" s="10">
        <v>1</v>
      </c>
      <c r="I17" s="9">
        <v>0</v>
      </c>
      <c r="J17" s="10">
        <v>0</v>
      </c>
      <c r="K17" s="9">
        <v>0</v>
      </c>
      <c r="L17" s="10">
        <f t="shared" si="3"/>
        <v>0</v>
      </c>
      <c r="M17" s="9">
        <v>74</v>
      </c>
      <c r="N17" s="15">
        <v>0.77</v>
      </c>
    </row>
    <row r="18" spans="1:14" s="11" customFormat="1" ht="25.5" x14ac:dyDescent="0.2">
      <c r="A18" s="8" t="s">
        <v>41</v>
      </c>
      <c r="B18" s="9" t="s">
        <v>49</v>
      </c>
      <c r="C18" s="9" t="s">
        <v>46</v>
      </c>
      <c r="D18" s="9" t="s">
        <v>47</v>
      </c>
      <c r="E18" s="9">
        <v>25</v>
      </c>
      <c r="F18" s="9">
        <v>20</v>
      </c>
      <c r="G18" s="9">
        <v>3</v>
      </c>
      <c r="H18" s="10">
        <v>0.92</v>
      </c>
      <c r="I18" s="9">
        <v>2</v>
      </c>
      <c r="J18" s="10">
        <v>0.08</v>
      </c>
      <c r="K18" s="9">
        <v>0</v>
      </c>
      <c r="L18" s="10">
        <f t="shared" ref="L18" si="4">K18/E18</f>
        <v>0</v>
      </c>
      <c r="M18" s="9">
        <v>82</v>
      </c>
      <c r="N18" s="15">
        <v>0.8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94</v>
      </c>
      <c r="F26" s="17">
        <f>SUM(F14:F25)</f>
        <v>27</v>
      </c>
      <c r="G26" s="17">
        <f>SUM(G14:G25)</f>
        <v>64</v>
      </c>
      <c r="H26" s="18"/>
      <c r="I26" s="17">
        <f t="shared" ref="I26" si="5">(E26-SUM(F26:G26))-K26</f>
        <v>3</v>
      </c>
      <c r="J26" s="18"/>
      <c r="K26" s="17">
        <f>SUM(K14:K25)</f>
        <v>0</v>
      </c>
      <c r="L26" s="18">
        <f t="shared" ref="L26" si="6">K26/E26</f>
        <v>0</v>
      </c>
      <c r="M26" s="17">
        <f>AVERAGE(M14:M25)</f>
        <v>82.4</v>
      </c>
      <c r="N26" s="19">
        <f>AVERAGE(N14:N25)</f>
        <v>0.65</v>
      </c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tr">
        <f>B10</f>
        <v>ROBERTO VALENCIA BENITEZ</v>
      </c>
      <c r="C35" s="41"/>
      <c r="D35" s="41"/>
      <c r="E35" s="13"/>
      <c r="F35" s="13"/>
      <c r="G35" s="41" t="s">
        <v>35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 t="s">
        <v>29</v>
      </c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>
        <v>0</v>
      </c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ht="25.5" x14ac:dyDescent="0.2">
      <c r="A19" s="9" t="str">
        <f>'1'!A18</f>
        <v>SISTEMAS ELECTRONICOS PARA INFORMATICA</v>
      </c>
      <c r="B19" s="9"/>
      <c r="C19" s="9" t="str">
        <f>'1'!C18</f>
        <v>310A</v>
      </c>
      <c r="D19" s="9" t="str">
        <f>'1'!D18</f>
        <v>IINF</v>
      </c>
      <c r="E19" s="9">
        <f>'1'!E18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ht="25.5" x14ac:dyDescent="0.2">
      <c r="A19" s="9" t="str">
        <f>'1'!A18</f>
        <v>SISTEMAS ELECTRONICOS PARA INFORMATICA</v>
      </c>
      <c r="B19" s="9"/>
      <c r="C19" s="9" t="str">
        <f>'1'!C18</f>
        <v>310A</v>
      </c>
      <c r="D19" s="9" t="str">
        <f>'1'!D18</f>
        <v>IINF</v>
      </c>
      <c r="E19" s="9">
        <f>'1'!E18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ht="25.5" x14ac:dyDescent="0.2">
      <c r="A19" s="9" t="str">
        <f>'1'!A18</f>
        <v>SISTEMAS ELECTRONICOS PARA INFORMATICA</v>
      </c>
      <c r="B19" s="9"/>
      <c r="C19" s="9" t="str">
        <f>'1'!C18</f>
        <v>310A</v>
      </c>
      <c r="D19" s="9" t="str">
        <f>'1'!D18</f>
        <v>IINF</v>
      </c>
      <c r="E19" s="9">
        <f>'1'!E18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2024-01-19T21:20:27Z</dcterms:modified>
  <cp:category/>
  <cp:contentStatus/>
</cp:coreProperties>
</file>