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52294\Documents\SEPT-DIC TEC 2023\ESCOLARIZADO\REPORTES\"/>
    </mc:Choice>
  </mc:AlternateContent>
  <bookViews>
    <workbookView xWindow="0" yWindow="0" windowWidth="20490" windowHeight="7530" activeTab="3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4" i="23" l="1"/>
  <c r="L21" i="23" l="1"/>
  <c r="I21" i="23"/>
  <c r="L20" i="23"/>
  <c r="I20" i="23"/>
  <c r="L19" i="23"/>
  <c r="I19" i="23"/>
  <c r="L18" i="23"/>
  <c r="I18" i="23"/>
  <c r="L17" i="23"/>
  <c r="I17" i="23"/>
  <c r="L16" i="23"/>
  <c r="I16" i="23"/>
  <c r="L15" i="23"/>
  <c r="I15" i="23"/>
  <c r="L14" i="23"/>
  <c r="L19" i="22" l="1"/>
  <c r="I19" i="22"/>
  <c r="L18" i="22"/>
  <c r="I18" i="22"/>
  <c r="L17" i="22"/>
  <c r="I17" i="22"/>
  <c r="L16" i="22"/>
  <c r="I16" i="22"/>
  <c r="L15" i="22"/>
  <c r="I15" i="22"/>
  <c r="L14" i="22"/>
  <c r="I14" i="22"/>
  <c r="N28" i="10" l="1"/>
  <c r="M28" i="10"/>
  <c r="K28" i="10"/>
  <c r="G28" i="10"/>
  <c r="F28" i="10"/>
  <c r="E28" i="10"/>
  <c r="L27" i="10"/>
  <c r="I27" i="10"/>
  <c r="L26" i="10"/>
  <c r="I26" i="10"/>
  <c r="L25" i="10"/>
  <c r="I25" i="10"/>
  <c r="L24" i="10"/>
  <c r="I24" i="10"/>
  <c r="L23" i="10"/>
  <c r="I23" i="10"/>
  <c r="L22" i="10"/>
  <c r="I22" i="10"/>
  <c r="L21" i="10"/>
  <c r="I21" i="10"/>
  <c r="L20" i="10"/>
  <c r="I20" i="10"/>
  <c r="L19" i="10"/>
  <c r="I19" i="10"/>
  <c r="L18" i="10"/>
  <c r="I18" i="10"/>
  <c r="L17" i="10"/>
  <c r="I17" i="10"/>
  <c r="L16" i="10"/>
  <c r="I16" i="10"/>
  <c r="L15" i="10"/>
  <c r="I15" i="10"/>
  <c r="L14" i="10"/>
  <c r="I14" i="10"/>
  <c r="I28" i="10" l="1"/>
  <c r="L28" i="10"/>
  <c r="B10" i="25"/>
  <c r="B37" i="25" s="1"/>
  <c r="L8" i="25"/>
  <c r="B10" i="24"/>
  <c r="B37" i="24" s="1"/>
  <c r="L8" i="24"/>
  <c r="H8" i="24"/>
  <c r="E8" i="24"/>
  <c r="B10" i="23"/>
  <c r="B37" i="23" s="1"/>
  <c r="L8" i="23"/>
  <c r="H8" i="23"/>
  <c r="E8" i="23"/>
  <c r="B37" i="22"/>
  <c r="L8" i="22"/>
  <c r="H8" i="22"/>
  <c r="E8" i="22"/>
  <c r="B37" i="10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<sst xmlns="http://schemas.openxmlformats.org/spreadsheetml/2006/main" count="236" uniqueCount="47">
  <si>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</si>
  <si>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</si>
  <si>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</si>
  <si>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</si>
  <si>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</si>
  <si>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</si>
  <si>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</si>
  <si>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</si>
  <si>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</si>
  <si>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</si>
  <si>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</si>
  <si>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</si>
  <si>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</si>
  <si>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</si>
  <si>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</si>
  <si>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</si>
  <si>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</si>
  <si>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</si>
  <si>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</si>
  <si>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</si>
  <si>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</si>
  <si>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</si>
  <si>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</si>
  <si>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</si>
  <si>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</si>
  <si>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</si>
  <si>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</si>
  <si>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</si>
  <si>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</si>
  <si>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INDUSTRIAL</t>
  </si>
  <si>
    <t>URSULA ORTIZ MARTÍNEZ</t>
  </si>
  <si>
    <t>ELECTROMECÁNICA</t>
  </si>
  <si>
    <t>MTRO. ESTEBAN DOMINGUEZ FISCAL</t>
  </si>
  <si>
    <t>IEM</t>
  </si>
  <si>
    <t>IIND</t>
  </si>
  <si>
    <t>TALLER DE ETICA</t>
  </si>
  <si>
    <t>DESARROLLO SUSTENTABLE</t>
  </si>
  <si>
    <t>TALLER DE HERRAMIENTAS INTELECTUALES</t>
  </si>
  <si>
    <t>II</t>
  </si>
  <si>
    <t>102A</t>
  </si>
  <si>
    <t>102B</t>
  </si>
  <si>
    <t>101A</t>
  </si>
  <si>
    <t>101C</t>
  </si>
  <si>
    <t>SEP 23 - EN 24</t>
  </si>
  <si>
    <t>III</t>
  </si>
  <si>
    <t>IV</t>
  </si>
  <si>
    <t>ELECTROMECANICA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</si>
</sst>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895E8ED8-D8B5-4BE2-A298-2D7AE8F7D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4D8910C2-CF49-45AD-B241-76D55FE0D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84C77A61-E2FE-45E8-9669-627B3E08D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EA9340CE-2F34-4AA1-87C6-6DB7E1E3A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1DDA1DFB-A50E-4672-BB6E-A616A7CBD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7" zoomScale="117" zoomScaleNormal="110" zoomScaleSheetLayoutView="100" workbookViewId="0">
      <selection activeCell="N22" sqref="N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6" width="9.140625" style="1" customWidth="1"/>
    <col min="7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28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31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9">
        <v>1</v>
      </c>
      <c r="C8" s="29"/>
      <c r="D8" s="14" t="s">
        <v>4</v>
      </c>
      <c r="E8" s="5">
        <v>4</v>
      </c>
      <c r="G8" s="4" t="s">
        <v>5</v>
      </c>
      <c r="H8" s="5">
        <v>3</v>
      </c>
      <c r="I8" s="35" t="s">
        <v>6</v>
      </c>
      <c r="J8" s="35"/>
      <c r="K8" s="35"/>
      <c r="L8" s="29" t="s">
        <v>43</v>
      </c>
      <c r="M8" s="29"/>
      <c r="N8" s="29"/>
    </row>
    <row r="10" spans="1:14" x14ac:dyDescent="0.2">
      <c r="A10" s="4" t="s">
        <v>7</v>
      </c>
      <c r="B10" s="29" t="s">
        <v>30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8</v>
      </c>
      <c r="B12" s="33" t="s">
        <v>9</v>
      </c>
      <c r="C12" s="33" t="s">
        <v>10</v>
      </c>
      <c r="D12" s="24" t="s">
        <v>11</v>
      </c>
      <c r="E12" s="24" t="s">
        <v>12</v>
      </c>
      <c r="F12" s="24" t="s">
        <v>13</v>
      </c>
      <c r="G12" s="24"/>
      <c r="H12" s="24" t="s">
        <v>14</v>
      </c>
      <c r="I12" s="24" t="s">
        <v>15</v>
      </c>
      <c r="J12" s="24" t="s">
        <v>16</v>
      </c>
      <c r="K12" s="24" t="s">
        <v>17</v>
      </c>
      <c r="L12" s="24" t="s">
        <v>18</v>
      </c>
      <c r="M12" s="24" t="s">
        <v>19</v>
      </c>
      <c r="N12" s="30" t="s">
        <v>20</v>
      </c>
    </row>
    <row r="13" spans="1:14" x14ac:dyDescent="0.2">
      <c r="A13" s="37"/>
      <c r="B13" s="34"/>
      <c r="C13" s="34"/>
      <c r="D13" s="25"/>
      <c r="E13" s="25"/>
      <c r="F13" s="7" t="s">
        <v>21</v>
      </c>
      <c r="G13" s="7" t="s">
        <v>22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">
      <c r="A14" s="8" t="s">
        <v>35</v>
      </c>
      <c r="B14" s="9" t="s">
        <v>20</v>
      </c>
      <c r="C14" s="9" t="s">
        <v>39</v>
      </c>
      <c r="D14" s="9" t="s">
        <v>33</v>
      </c>
      <c r="E14" s="9">
        <v>34</v>
      </c>
      <c r="F14" s="9">
        <v>23</v>
      </c>
      <c r="G14" s="9"/>
      <c r="H14" s="10"/>
      <c r="I14" s="9">
        <f t="shared" ref="I14:I28" si="0">(E14-SUM(F14:G14))-K14</f>
        <v>11</v>
      </c>
      <c r="J14" s="10"/>
      <c r="K14" s="9"/>
      <c r="L14" s="10">
        <f t="shared" ref="L14:L28" si="1">K14/E14</f>
        <v>0</v>
      </c>
      <c r="M14" s="21">
        <v>0.55600000000000005</v>
      </c>
      <c r="N14" s="15">
        <v>0.68</v>
      </c>
    </row>
    <row r="15" spans="1:14" s="11" customFormat="1" x14ac:dyDescent="0.2">
      <c r="A15" s="8" t="s">
        <v>35</v>
      </c>
      <c r="B15" s="9" t="s">
        <v>20</v>
      </c>
      <c r="C15" s="9" t="s">
        <v>40</v>
      </c>
      <c r="D15" s="9" t="s">
        <v>33</v>
      </c>
      <c r="E15" s="9">
        <v>31</v>
      </c>
      <c r="F15" s="9">
        <v>23</v>
      </c>
      <c r="G15" s="9"/>
      <c r="H15" s="10"/>
      <c r="I15" s="9">
        <f t="shared" si="0"/>
        <v>8</v>
      </c>
      <c r="J15" s="10"/>
      <c r="K15" s="9"/>
      <c r="L15" s="10">
        <f t="shared" si="1"/>
        <v>0</v>
      </c>
      <c r="M15" s="21">
        <v>0.64500000000000002</v>
      </c>
      <c r="N15" s="15">
        <v>0.77</v>
      </c>
    </row>
    <row r="16" spans="1:14" s="11" customFormat="1" x14ac:dyDescent="0.2">
      <c r="A16" s="8" t="s">
        <v>36</v>
      </c>
      <c r="B16" s="9" t="s">
        <v>20</v>
      </c>
      <c r="C16" s="9" t="s">
        <v>39</v>
      </c>
      <c r="D16" s="9" t="s">
        <v>33</v>
      </c>
      <c r="E16" s="9">
        <v>34</v>
      </c>
      <c r="F16" s="9">
        <v>24</v>
      </c>
      <c r="G16" s="9"/>
      <c r="H16" s="10"/>
      <c r="I16" s="9">
        <f t="shared" si="0"/>
        <v>10</v>
      </c>
      <c r="J16" s="10"/>
      <c r="K16" s="9"/>
      <c r="L16" s="10">
        <f t="shared" si="1"/>
        <v>0</v>
      </c>
      <c r="M16" s="21">
        <v>0.56000000000000005</v>
      </c>
      <c r="N16" s="15">
        <v>0.71</v>
      </c>
    </row>
    <row r="17" spans="1:14" s="11" customFormat="1" x14ac:dyDescent="0.2">
      <c r="A17" s="8" t="s">
        <v>36</v>
      </c>
      <c r="B17" s="9" t="s">
        <v>20</v>
      </c>
      <c r="C17" s="9" t="s">
        <v>40</v>
      </c>
      <c r="D17" s="9" t="s">
        <v>33</v>
      </c>
      <c r="E17" s="9">
        <v>31</v>
      </c>
      <c r="F17" s="9">
        <v>20</v>
      </c>
      <c r="G17" s="9"/>
      <c r="H17" s="10"/>
      <c r="I17" s="9">
        <f t="shared" si="0"/>
        <v>11</v>
      </c>
      <c r="J17" s="10"/>
      <c r="K17" s="9"/>
      <c r="L17" s="10">
        <f t="shared" si="1"/>
        <v>0</v>
      </c>
      <c r="M17" s="21">
        <v>0.55000000000000004</v>
      </c>
      <c r="N17" s="15">
        <v>0.65</v>
      </c>
    </row>
    <row r="18" spans="1:14" s="11" customFormat="1" x14ac:dyDescent="0.2">
      <c r="A18" s="8" t="s">
        <v>36</v>
      </c>
      <c r="B18" s="9" t="s">
        <v>38</v>
      </c>
      <c r="C18" s="9" t="s">
        <v>39</v>
      </c>
      <c r="D18" s="9" t="s">
        <v>33</v>
      </c>
      <c r="E18" s="9">
        <v>34</v>
      </c>
      <c r="F18" s="9">
        <v>24</v>
      </c>
      <c r="G18" s="9"/>
      <c r="H18" s="10"/>
      <c r="I18" s="9">
        <f t="shared" si="0"/>
        <v>10</v>
      </c>
      <c r="J18" s="10"/>
      <c r="K18" s="9"/>
      <c r="L18" s="10">
        <f t="shared" si="1"/>
        <v>0</v>
      </c>
      <c r="M18" s="21">
        <v>0.56000000000000005</v>
      </c>
      <c r="N18" s="15">
        <v>0.71</v>
      </c>
    </row>
    <row r="19" spans="1:14" s="11" customFormat="1" x14ac:dyDescent="0.2">
      <c r="A19" s="8" t="s">
        <v>36</v>
      </c>
      <c r="B19" s="9" t="s">
        <v>38</v>
      </c>
      <c r="C19" s="9" t="s">
        <v>40</v>
      </c>
      <c r="D19" s="9" t="s">
        <v>33</v>
      </c>
      <c r="E19" s="9">
        <v>31</v>
      </c>
      <c r="F19" s="9">
        <v>20</v>
      </c>
      <c r="G19" s="9"/>
      <c r="H19" s="10"/>
      <c r="I19" s="9">
        <f t="shared" si="0"/>
        <v>11</v>
      </c>
      <c r="J19" s="10"/>
      <c r="K19" s="9"/>
      <c r="L19" s="10">
        <f t="shared" si="1"/>
        <v>0</v>
      </c>
      <c r="M19" s="21">
        <v>0.55000000000000004</v>
      </c>
      <c r="N19" s="15">
        <v>0.65</v>
      </c>
    </row>
    <row r="20" spans="1:14" s="11" customFormat="1" ht="25.5" x14ac:dyDescent="0.2">
      <c r="A20" s="8" t="s">
        <v>37</v>
      </c>
      <c r="B20" s="9" t="s">
        <v>20</v>
      </c>
      <c r="C20" s="9" t="s">
        <v>41</v>
      </c>
      <c r="D20" s="9" t="s">
        <v>34</v>
      </c>
      <c r="E20" s="9">
        <v>26</v>
      </c>
      <c r="F20" s="9">
        <v>24</v>
      </c>
      <c r="G20" s="9"/>
      <c r="H20" s="10"/>
      <c r="I20" s="9">
        <f t="shared" si="0"/>
        <v>2</v>
      </c>
      <c r="J20" s="10"/>
      <c r="K20" s="9"/>
      <c r="L20" s="10">
        <f t="shared" si="1"/>
        <v>0</v>
      </c>
      <c r="M20" s="21">
        <v>0.81</v>
      </c>
      <c r="N20" s="15">
        <v>0.85</v>
      </c>
    </row>
    <row r="21" spans="1:14" s="11" customFormat="1" ht="25.5" x14ac:dyDescent="0.2">
      <c r="A21" s="8" t="s">
        <v>37</v>
      </c>
      <c r="B21" s="9" t="s">
        <v>20</v>
      </c>
      <c r="C21" s="9" t="s">
        <v>42</v>
      </c>
      <c r="D21" s="9" t="s">
        <v>34</v>
      </c>
      <c r="E21" s="9">
        <v>23</v>
      </c>
      <c r="F21" s="9">
        <v>19</v>
      </c>
      <c r="G21" s="9"/>
      <c r="H21" s="10"/>
      <c r="I21" s="9">
        <f t="shared" si="0"/>
        <v>4</v>
      </c>
      <c r="J21" s="10"/>
      <c r="K21" s="9"/>
      <c r="L21" s="10">
        <f t="shared" si="1"/>
        <v>0</v>
      </c>
      <c r="M21" s="21">
        <v>0.7</v>
      </c>
      <c r="N21" s="15">
        <v>0.87</v>
      </c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>
        <f t="shared" si="0"/>
        <v>0</v>
      </c>
      <c r="J22" s="10"/>
      <c r="K22" s="9"/>
      <c r="L22" s="10" t="e">
        <f t="shared" si="1"/>
        <v>#DIV/0!</v>
      </c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>
        <f t="shared" si="0"/>
        <v>0</v>
      </c>
      <c r="J23" s="10"/>
      <c r="K23" s="9"/>
      <c r="L23" s="10" t="e">
        <f t="shared" si="1"/>
        <v>#DIV/0!</v>
      </c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>
        <f t="shared" si="0"/>
        <v>0</v>
      </c>
      <c r="J24" s="10"/>
      <c r="K24" s="9"/>
      <c r="L24" s="10" t="e">
        <f t="shared" si="1"/>
        <v>#DIV/0!</v>
      </c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>
        <f t="shared" si="0"/>
        <v>0</v>
      </c>
      <c r="J25" s="10"/>
      <c r="K25" s="9"/>
      <c r="L25" s="10" t="e">
        <f t="shared" si="1"/>
        <v>#DIV/0!</v>
      </c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>
        <f t="shared" si="0"/>
        <v>0</v>
      </c>
      <c r="J26" s="10"/>
      <c r="K26" s="9"/>
      <c r="L26" s="10" t="e">
        <f t="shared" si="1"/>
        <v>#DIV/0!</v>
      </c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>
        <f t="shared" si="0"/>
        <v>0</v>
      </c>
      <c r="J27" s="10"/>
      <c r="K27" s="9"/>
      <c r="L27" s="10" t="e">
        <f t="shared" si="1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244</v>
      </c>
      <c r="F28" s="17">
        <f>SUM(F14:F27)</f>
        <v>177</v>
      </c>
      <c r="G28" s="17">
        <f>SUM(G14:G27)</f>
        <v>0</v>
      </c>
      <c r="H28" s="18"/>
      <c r="I28" s="17">
        <f t="shared" si="0"/>
        <v>67</v>
      </c>
      <c r="J28" s="18"/>
      <c r="K28" s="17">
        <f>SUM(K14:K27)</f>
        <v>0</v>
      </c>
      <c r="L28" s="18">
        <f t="shared" si="1"/>
        <v>0</v>
      </c>
      <c r="M28" s="17">
        <f>AVERAGE(M14:M27)</f>
        <v>0.61637500000000001</v>
      </c>
      <c r="N28" s="19">
        <f>AVERAGE(N14:N27)</f>
        <v>0.73624999999999996</v>
      </c>
    </row>
    <row r="30" spans="1:14" ht="120" customHeight="1" x14ac:dyDescent="0.2">
      <c r="A30" s="32" t="s">
        <v>25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26</v>
      </c>
      <c r="C33" s="26"/>
      <c r="D33" s="26"/>
      <c r="G33" s="27" t="s">
        <v>27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URSULA ORTIZ MARTÍNEZ</v>
      </c>
      <c r="C37" s="23"/>
      <c r="D37" s="23"/>
      <c r="E37" s="13"/>
      <c r="F37" s="13"/>
      <c r="G37" s="23" t="s">
        <v>32</v>
      </c>
      <c r="H37" s="23"/>
      <c r="I37" s="23"/>
      <c r="J37" s="23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6" zoomScale="110" zoomScaleNormal="110" zoomScaleSheetLayoutView="100" workbookViewId="0">
      <selection activeCell="A14" sqref="A14:N1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28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31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2</v>
      </c>
      <c r="C8" s="29"/>
      <c r="D8" s="14" t="s">
        <v>4</v>
      </c>
      <c r="E8" s="20">
        <f>'1'!E8</f>
        <v>4</v>
      </c>
      <c r="F8"/>
      <c r="G8" s="4" t="s">
        <v>5</v>
      </c>
      <c r="H8" s="20">
        <f>'1'!H8</f>
        <v>3</v>
      </c>
      <c r="I8" s="35" t="s">
        <v>6</v>
      </c>
      <c r="J8" s="35"/>
      <c r="K8" s="35"/>
      <c r="L8" s="29" t="str">
        <f>'1'!L8</f>
        <v>SEP 23 - EN 24</v>
      </c>
      <c r="M8" s="29"/>
      <c r="N8" s="29"/>
    </row>
    <row r="10" spans="1:14" x14ac:dyDescent="0.2">
      <c r="A10" s="4" t="s">
        <v>7</v>
      </c>
      <c r="B10" s="29" t="s">
        <v>30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8</v>
      </c>
      <c r="B12" s="33" t="s">
        <v>9</v>
      </c>
      <c r="C12" s="33" t="s">
        <v>10</v>
      </c>
      <c r="D12" s="24" t="s">
        <v>11</v>
      </c>
      <c r="E12" s="24" t="s">
        <v>12</v>
      </c>
      <c r="F12" s="24" t="s">
        <v>13</v>
      </c>
      <c r="G12" s="24"/>
      <c r="H12" s="24" t="s">
        <v>14</v>
      </c>
      <c r="I12" s="24" t="s">
        <v>15</v>
      </c>
      <c r="J12" s="24" t="s">
        <v>16</v>
      </c>
      <c r="K12" s="24" t="s">
        <v>17</v>
      </c>
      <c r="L12" s="24" t="s">
        <v>18</v>
      </c>
      <c r="M12" s="24" t="s">
        <v>19</v>
      </c>
      <c r="N12" s="30" t="s">
        <v>20</v>
      </c>
    </row>
    <row r="13" spans="1:14" x14ac:dyDescent="0.2">
      <c r="A13" s="37"/>
      <c r="B13" s="34"/>
      <c r="C13" s="34"/>
      <c r="D13" s="25"/>
      <c r="E13" s="25"/>
      <c r="F13" s="7" t="s">
        <v>21</v>
      </c>
      <c r="G13" s="7" t="s">
        <v>22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">
      <c r="A14" s="8" t="s">
        <v>35</v>
      </c>
      <c r="B14" s="9" t="s">
        <v>38</v>
      </c>
      <c r="C14" s="9" t="s">
        <v>39</v>
      </c>
      <c r="D14" s="9" t="s">
        <v>33</v>
      </c>
      <c r="E14" s="9">
        <v>34</v>
      </c>
      <c r="F14" s="9">
        <v>29</v>
      </c>
      <c r="G14" s="9"/>
      <c r="H14" s="10"/>
      <c r="I14" s="9">
        <f t="shared" ref="I14:I19" si="0">(E14-SUM(F14:G14))-K14</f>
        <v>5</v>
      </c>
      <c r="J14" s="10"/>
      <c r="K14" s="9"/>
      <c r="L14" s="10">
        <f t="shared" ref="L14:L19" si="1">K14/E14</f>
        <v>0</v>
      </c>
      <c r="M14" s="21">
        <v>0.83199999999999996</v>
      </c>
      <c r="N14" s="15">
        <v>0.7</v>
      </c>
    </row>
    <row r="15" spans="1:14" s="11" customFormat="1" x14ac:dyDescent="0.2">
      <c r="A15" s="8" t="s">
        <v>35</v>
      </c>
      <c r="B15" s="9" t="s">
        <v>38</v>
      </c>
      <c r="C15" s="9" t="s">
        <v>40</v>
      </c>
      <c r="D15" s="9" t="s">
        <v>33</v>
      </c>
      <c r="E15" s="9">
        <v>31</v>
      </c>
      <c r="F15" s="9">
        <v>29</v>
      </c>
      <c r="G15" s="9"/>
      <c r="H15" s="10"/>
      <c r="I15" s="9">
        <f t="shared" si="0"/>
        <v>2</v>
      </c>
      <c r="J15" s="10"/>
      <c r="K15" s="9"/>
      <c r="L15" s="10">
        <f t="shared" si="1"/>
        <v>0</v>
      </c>
      <c r="M15" s="21">
        <v>0.82</v>
      </c>
      <c r="N15" s="15">
        <v>0.52</v>
      </c>
    </row>
    <row r="16" spans="1:14" s="11" customFormat="1" x14ac:dyDescent="0.2">
      <c r="A16" s="8" t="s">
        <v>36</v>
      </c>
      <c r="B16" s="9" t="s">
        <v>44</v>
      </c>
      <c r="C16" s="9" t="s">
        <v>39</v>
      </c>
      <c r="D16" s="9" t="s">
        <v>33</v>
      </c>
      <c r="E16" s="9">
        <v>34</v>
      </c>
      <c r="F16" s="9">
        <v>29</v>
      </c>
      <c r="G16" s="9"/>
      <c r="H16" s="10"/>
      <c r="I16" s="9">
        <f t="shared" si="0"/>
        <v>5</v>
      </c>
      <c r="J16" s="10"/>
      <c r="K16" s="9"/>
      <c r="L16" s="10">
        <f t="shared" si="1"/>
        <v>0</v>
      </c>
      <c r="M16" s="21">
        <v>0.83</v>
      </c>
      <c r="N16" s="15">
        <v>0.7</v>
      </c>
    </row>
    <row r="17" spans="1:14" s="11" customFormat="1" x14ac:dyDescent="0.2">
      <c r="A17" s="8" t="s">
        <v>36</v>
      </c>
      <c r="B17" s="9" t="s">
        <v>44</v>
      </c>
      <c r="C17" s="9" t="s">
        <v>40</v>
      </c>
      <c r="D17" s="9" t="s">
        <v>33</v>
      </c>
      <c r="E17" s="9">
        <v>31</v>
      </c>
      <c r="F17" s="9">
        <v>29</v>
      </c>
      <c r="G17" s="9"/>
      <c r="H17" s="10"/>
      <c r="I17" s="9">
        <f t="shared" si="0"/>
        <v>2</v>
      </c>
      <c r="J17" s="10"/>
      <c r="K17" s="9"/>
      <c r="L17" s="10">
        <f t="shared" si="1"/>
        <v>0</v>
      </c>
      <c r="M17" s="21">
        <v>0.82</v>
      </c>
      <c r="N17" s="15">
        <v>0.48</v>
      </c>
    </row>
    <row r="18" spans="1:14" s="11" customFormat="1" ht="25.5" x14ac:dyDescent="0.2">
      <c r="A18" s="8" t="s">
        <v>37</v>
      </c>
      <c r="B18" s="9" t="s">
        <v>38</v>
      </c>
      <c r="C18" s="9" t="s">
        <v>41</v>
      </c>
      <c r="D18" s="9" t="s">
        <v>34</v>
      </c>
      <c r="E18" s="9">
        <v>26</v>
      </c>
      <c r="F18" s="9">
        <v>25</v>
      </c>
      <c r="G18" s="9"/>
      <c r="H18" s="10"/>
      <c r="I18" s="9">
        <f t="shared" si="0"/>
        <v>1</v>
      </c>
      <c r="J18" s="10"/>
      <c r="K18" s="9"/>
      <c r="L18" s="10">
        <f t="shared" si="1"/>
        <v>0</v>
      </c>
      <c r="M18" s="21">
        <v>0.9</v>
      </c>
      <c r="N18" s="15">
        <v>0.85</v>
      </c>
    </row>
    <row r="19" spans="1:14" s="11" customFormat="1" ht="25.5" x14ac:dyDescent="0.2">
      <c r="A19" s="8" t="s">
        <v>37</v>
      </c>
      <c r="B19" s="9" t="s">
        <v>38</v>
      </c>
      <c r="C19" s="9" t="s">
        <v>42</v>
      </c>
      <c r="D19" s="9" t="s">
        <v>34</v>
      </c>
      <c r="E19" s="9">
        <v>23</v>
      </c>
      <c r="F19" s="9">
        <v>19</v>
      </c>
      <c r="G19" s="9"/>
      <c r="H19" s="10"/>
      <c r="I19" s="9">
        <f t="shared" si="0"/>
        <v>4</v>
      </c>
      <c r="J19" s="10"/>
      <c r="K19" s="9"/>
      <c r="L19" s="10">
        <f t="shared" si="1"/>
        <v>0</v>
      </c>
      <c r="M19" s="21">
        <v>0.71</v>
      </c>
      <c r="N19" s="15">
        <v>0.52</v>
      </c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/>
      <c r="B28" s="17"/>
      <c r="C28" s="17"/>
      <c r="D28" s="17"/>
      <c r="E28" s="17"/>
      <c r="F28" s="17"/>
      <c r="G28" s="17"/>
      <c r="H28" s="18"/>
      <c r="I28" s="17"/>
      <c r="J28" s="18"/>
      <c r="K28" s="17"/>
      <c r="L28" s="18"/>
      <c r="M28" s="17"/>
      <c r="N28" s="19"/>
    </row>
    <row r="30" spans="1:14" ht="120" customHeight="1" x14ac:dyDescent="0.2">
      <c r="A30" s="32" t="s">
        <v>25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26</v>
      </c>
      <c r="C33" s="26"/>
      <c r="D33" s="26"/>
      <c r="G33" s="27" t="s">
        <v>27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URSULA ORTIZ MARTÍNEZ</v>
      </c>
      <c r="C37" s="23"/>
      <c r="D37" s="23"/>
      <c r="E37" s="13"/>
      <c r="F37" s="13"/>
      <c r="G37" s="23" t="s">
        <v>32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B5" zoomScale="148" zoomScaleNormal="85" zoomScaleSheetLayoutView="100" workbookViewId="0">
      <selection activeCell="E6" sqref="E6:H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28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46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3</v>
      </c>
      <c r="C8" s="29"/>
      <c r="D8" s="14" t="s">
        <v>4</v>
      </c>
      <c r="E8" s="20">
        <f>'1'!E8</f>
        <v>4</v>
      </c>
      <c r="F8"/>
      <c r="G8" s="4" t="s">
        <v>5</v>
      </c>
      <c r="H8" s="20">
        <f>'1'!H8</f>
        <v>3</v>
      </c>
      <c r="I8" s="35" t="s">
        <v>6</v>
      </c>
      <c r="J8" s="35"/>
      <c r="K8" s="35"/>
      <c r="L8" s="29" t="str">
        <f>'1'!L8</f>
        <v>SEP 23 - EN 24</v>
      </c>
      <c r="M8" s="29"/>
      <c r="N8" s="29"/>
    </row>
    <row r="10" spans="1:14" x14ac:dyDescent="0.2">
      <c r="A10" s="4" t="s">
        <v>7</v>
      </c>
      <c r="B10" s="29" t="str">
        <f>'1'!B10</f>
        <v>URSULA ORTIZ MARTÍNEZ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8</v>
      </c>
      <c r="B12" s="33" t="s">
        <v>9</v>
      </c>
      <c r="C12" s="33" t="s">
        <v>10</v>
      </c>
      <c r="D12" s="24" t="s">
        <v>11</v>
      </c>
      <c r="E12" s="24" t="s">
        <v>12</v>
      </c>
      <c r="F12" s="24" t="s">
        <v>13</v>
      </c>
      <c r="G12" s="24"/>
      <c r="H12" s="24" t="s">
        <v>14</v>
      </c>
      <c r="I12" s="24" t="s">
        <v>15</v>
      </c>
      <c r="J12" s="24" t="s">
        <v>16</v>
      </c>
      <c r="K12" s="24" t="s">
        <v>17</v>
      </c>
      <c r="L12" s="24" t="s">
        <v>18</v>
      </c>
      <c r="M12" s="24" t="s">
        <v>19</v>
      </c>
      <c r="N12" s="30" t="s">
        <v>20</v>
      </c>
    </row>
    <row r="13" spans="1:14" x14ac:dyDescent="0.2">
      <c r="A13" s="37"/>
      <c r="B13" s="34"/>
      <c r="C13" s="34"/>
      <c r="D13" s="25"/>
      <c r="E13" s="25"/>
      <c r="F13" s="7" t="s">
        <v>21</v>
      </c>
      <c r="G13" s="7" t="s">
        <v>22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">
      <c r="A14" s="8" t="s">
        <v>35</v>
      </c>
      <c r="B14" s="9" t="s">
        <v>44</v>
      </c>
      <c r="C14" s="9" t="s">
        <v>39</v>
      </c>
      <c r="D14" s="9" t="s">
        <v>33</v>
      </c>
      <c r="E14" s="9">
        <v>34</v>
      </c>
      <c r="F14" s="9">
        <v>25</v>
      </c>
      <c r="G14" s="9"/>
      <c r="H14" s="10"/>
      <c r="I14" s="9">
        <f t="shared" ref="I14:I19" si="0">(E14-SUM(F14:G14))-K14</f>
        <v>9</v>
      </c>
      <c r="J14" s="10"/>
      <c r="K14" s="9"/>
      <c r="L14" s="10">
        <f t="shared" ref="L14:L19" si="1">K14/E14</f>
        <v>0</v>
      </c>
      <c r="M14" s="21">
        <v>0.61</v>
      </c>
      <c r="N14" s="15">
        <v>0.73</v>
      </c>
    </row>
    <row r="15" spans="1:14" s="11" customFormat="1" x14ac:dyDescent="0.2">
      <c r="A15" s="8" t="s">
        <v>35</v>
      </c>
      <c r="B15" s="9" t="s">
        <v>44</v>
      </c>
      <c r="C15" s="9" t="s">
        <v>40</v>
      </c>
      <c r="D15" s="9" t="s">
        <v>33</v>
      </c>
      <c r="E15" s="9">
        <v>31</v>
      </c>
      <c r="F15" s="9">
        <v>26</v>
      </c>
      <c r="G15" s="9"/>
      <c r="H15" s="10"/>
      <c r="I15" s="9">
        <f t="shared" si="0"/>
        <v>5</v>
      </c>
      <c r="J15" s="10"/>
      <c r="K15" s="9"/>
      <c r="L15" s="10">
        <f t="shared" si="1"/>
        <v>0</v>
      </c>
      <c r="M15" s="21">
        <v>0.67</v>
      </c>
      <c r="N15" s="15">
        <v>0.87</v>
      </c>
    </row>
    <row r="16" spans="1:14" s="11" customFormat="1" x14ac:dyDescent="0.2">
      <c r="A16" s="8" t="s">
        <v>36</v>
      </c>
      <c r="B16" s="9" t="s">
        <v>45</v>
      </c>
      <c r="C16" s="9" t="s">
        <v>39</v>
      </c>
      <c r="D16" s="9" t="s">
        <v>33</v>
      </c>
      <c r="E16" s="9">
        <v>34</v>
      </c>
      <c r="F16" s="9">
        <v>28</v>
      </c>
      <c r="G16" s="9"/>
      <c r="H16" s="10"/>
      <c r="I16" s="9">
        <f t="shared" si="0"/>
        <v>6</v>
      </c>
      <c r="J16" s="10"/>
      <c r="K16" s="9"/>
      <c r="L16" s="10">
        <f t="shared" si="1"/>
        <v>0</v>
      </c>
      <c r="M16" s="21">
        <v>0.69</v>
      </c>
      <c r="N16" s="15">
        <v>0.85</v>
      </c>
    </row>
    <row r="17" spans="1:14" s="11" customFormat="1" x14ac:dyDescent="0.2">
      <c r="A17" s="8" t="s">
        <v>36</v>
      </c>
      <c r="B17" s="9" t="s">
        <v>45</v>
      </c>
      <c r="C17" s="9" t="s">
        <v>40</v>
      </c>
      <c r="D17" s="9" t="s">
        <v>33</v>
      </c>
      <c r="E17" s="9">
        <v>31</v>
      </c>
      <c r="F17" s="9">
        <v>24</v>
      </c>
      <c r="G17" s="9"/>
      <c r="H17" s="10"/>
      <c r="I17" s="9">
        <f t="shared" si="0"/>
        <v>7</v>
      </c>
      <c r="J17" s="10"/>
      <c r="K17" s="9"/>
      <c r="L17" s="10">
        <f t="shared" si="1"/>
        <v>0</v>
      </c>
      <c r="M17" s="21">
        <v>0.62</v>
      </c>
      <c r="N17" s="15">
        <v>0.81</v>
      </c>
    </row>
    <row r="18" spans="1:14" s="11" customFormat="1" ht="25.5" x14ac:dyDescent="0.2">
      <c r="A18" s="8" t="s">
        <v>37</v>
      </c>
      <c r="B18" s="9" t="s">
        <v>44</v>
      </c>
      <c r="C18" s="9" t="s">
        <v>41</v>
      </c>
      <c r="D18" s="9" t="s">
        <v>34</v>
      </c>
      <c r="E18" s="9">
        <v>26</v>
      </c>
      <c r="F18" s="9">
        <v>23</v>
      </c>
      <c r="G18" s="9"/>
      <c r="H18" s="10"/>
      <c r="I18" s="9">
        <f t="shared" si="0"/>
        <v>3</v>
      </c>
      <c r="J18" s="10"/>
      <c r="K18" s="9"/>
      <c r="L18" s="10">
        <f t="shared" si="1"/>
        <v>0</v>
      </c>
      <c r="M18" s="21">
        <v>0.77</v>
      </c>
      <c r="N18" s="15">
        <v>0.88</v>
      </c>
    </row>
    <row r="19" spans="1:14" s="11" customFormat="1" ht="25.5" x14ac:dyDescent="0.2">
      <c r="A19" s="8" t="s">
        <v>37</v>
      </c>
      <c r="B19" s="9" t="s">
        <v>45</v>
      </c>
      <c r="C19" s="9" t="s">
        <v>41</v>
      </c>
      <c r="D19" s="9" t="s">
        <v>34</v>
      </c>
      <c r="E19" s="9">
        <v>26</v>
      </c>
      <c r="F19" s="9">
        <v>24</v>
      </c>
      <c r="G19" s="9"/>
      <c r="H19" s="10"/>
      <c r="I19" s="9">
        <f t="shared" si="0"/>
        <v>2</v>
      </c>
      <c r="J19" s="10"/>
      <c r="K19" s="9"/>
      <c r="L19" s="10">
        <f t="shared" si="1"/>
        <v>0</v>
      </c>
      <c r="M19" s="21">
        <v>0.86</v>
      </c>
      <c r="N19" s="15">
        <v>0.92</v>
      </c>
    </row>
    <row r="20" spans="1:14" s="11" customFormat="1" ht="25.5" x14ac:dyDescent="0.2">
      <c r="A20" s="8" t="s">
        <v>37</v>
      </c>
      <c r="B20" s="9" t="s">
        <v>44</v>
      </c>
      <c r="C20" s="9" t="s">
        <v>42</v>
      </c>
      <c r="D20" s="9" t="s">
        <v>34</v>
      </c>
      <c r="E20" s="9">
        <v>23</v>
      </c>
      <c r="F20" s="9">
        <v>17</v>
      </c>
      <c r="G20" s="9"/>
      <c r="H20" s="10"/>
      <c r="I20" s="9">
        <f t="shared" ref="I20:I21" si="2">(E20-SUM(F20:G20))-K20</f>
        <v>6</v>
      </c>
      <c r="J20" s="10"/>
      <c r="K20" s="9"/>
      <c r="L20" s="10">
        <f t="shared" ref="L20:L21" si="3">K20/E20</f>
        <v>0</v>
      </c>
      <c r="M20" s="21">
        <v>0.62</v>
      </c>
      <c r="N20" s="15">
        <v>0.74</v>
      </c>
    </row>
    <row r="21" spans="1:14" s="11" customFormat="1" ht="25.5" x14ac:dyDescent="0.2">
      <c r="A21" s="8" t="s">
        <v>37</v>
      </c>
      <c r="B21" s="9" t="s">
        <v>45</v>
      </c>
      <c r="C21" s="9" t="s">
        <v>42</v>
      </c>
      <c r="D21" s="9" t="s">
        <v>34</v>
      </c>
      <c r="E21" s="9">
        <v>23</v>
      </c>
      <c r="F21" s="9">
        <v>18</v>
      </c>
      <c r="G21" s="9"/>
      <c r="H21" s="10"/>
      <c r="I21" s="9">
        <f t="shared" si="2"/>
        <v>5</v>
      </c>
      <c r="J21" s="10"/>
      <c r="K21" s="9"/>
      <c r="L21" s="10">
        <f t="shared" si="3"/>
        <v>0</v>
      </c>
      <c r="M21" s="21">
        <v>0.74</v>
      </c>
      <c r="N21" s="15">
        <v>0.78</v>
      </c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/>
      <c r="B28" s="17"/>
      <c r="C28" s="17"/>
      <c r="D28" s="17"/>
      <c r="E28" s="17"/>
      <c r="F28" s="17"/>
      <c r="G28" s="17"/>
      <c r="H28" s="18"/>
      <c r="I28" s="17"/>
      <c r="J28" s="18"/>
      <c r="K28" s="17"/>
      <c r="L28" s="18"/>
      <c r="M28" s="17"/>
      <c r="N28" s="19"/>
    </row>
    <row r="30" spans="1:14" ht="120" customHeight="1" x14ac:dyDescent="0.2">
      <c r="A30" s="32" t="s">
        <v>25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26</v>
      </c>
      <c r="C33" s="26"/>
      <c r="D33" s="26"/>
      <c r="G33" s="27" t="s">
        <v>27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URSULA ORTIZ MARTÍNEZ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topLeftCell="A4" zoomScaleNormal="100" zoomScaleSheetLayoutView="100" workbookViewId="0">
      <selection activeCell="A14" sqref="A14:N2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28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/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4</v>
      </c>
      <c r="C8" s="29"/>
      <c r="D8" s="14" t="s">
        <v>4</v>
      </c>
      <c r="E8" s="20">
        <f>'1'!E8</f>
        <v>4</v>
      </c>
      <c r="F8"/>
      <c r="G8" s="4" t="s">
        <v>5</v>
      </c>
      <c r="H8" s="20">
        <f>'1'!H8</f>
        <v>3</v>
      </c>
      <c r="I8" s="35" t="s">
        <v>6</v>
      </c>
      <c r="J8" s="35"/>
      <c r="K8" s="35"/>
      <c r="L8" s="29" t="str">
        <f>'1'!L8</f>
        <v>SEP 23 - EN 24</v>
      </c>
      <c r="M8" s="29"/>
      <c r="N8" s="29"/>
    </row>
    <row r="10" spans="1:14" x14ac:dyDescent="0.2">
      <c r="A10" s="4" t="s">
        <v>7</v>
      </c>
      <c r="B10" s="29" t="str">
        <f>'1'!B10</f>
        <v>URSULA ORTIZ MARTÍNEZ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8</v>
      </c>
      <c r="B12" s="33" t="s">
        <v>9</v>
      </c>
      <c r="C12" s="33" t="s">
        <v>10</v>
      </c>
      <c r="D12" s="24" t="s">
        <v>11</v>
      </c>
      <c r="E12" s="24" t="s">
        <v>12</v>
      </c>
      <c r="F12" s="24" t="s">
        <v>13</v>
      </c>
      <c r="G12" s="24"/>
      <c r="H12" s="24" t="s">
        <v>14</v>
      </c>
      <c r="I12" s="24" t="s">
        <v>15</v>
      </c>
      <c r="J12" s="24" t="s">
        <v>16</v>
      </c>
      <c r="K12" s="24" t="s">
        <v>17</v>
      </c>
      <c r="L12" s="24" t="s">
        <v>18</v>
      </c>
      <c r="M12" s="24" t="s">
        <v>19</v>
      </c>
      <c r="N12" s="30" t="s">
        <v>20</v>
      </c>
    </row>
    <row r="13" spans="1:14" x14ac:dyDescent="0.2">
      <c r="A13" s="37"/>
      <c r="B13" s="34"/>
      <c r="C13" s="34"/>
      <c r="D13" s="25"/>
      <c r="E13" s="25"/>
      <c r="F13" s="7" t="s">
        <v>21</v>
      </c>
      <c r="G13" s="7" t="s">
        <v>22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">
      <c r="A14" s="9"/>
      <c r="B14" s="9"/>
      <c r="C14" s="9"/>
      <c r="D14" s="9"/>
      <c r="E14" s="9"/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/>
      <c r="B28" s="17"/>
      <c r="C28" s="17"/>
      <c r="D28" s="17"/>
      <c r="E28" s="17"/>
      <c r="F28" s="17"/>
      <c r="G28" s="17"/>
      <c r="H28" s="18"/>
      <c r="I28" s="17"/>
      <c r="J28" s="18"/>
      <c r="K28" s="17"/>
      <c r="L28" s="18"/>
      <c r="M28" s="17"/>
      <c r="N28" s="19"/>
    </row>
    <row r="30" spans="1:14" ht="120" customHeight="1" x14ac:dyDescent="0.2">
      <c r="A30" s="32" t="s">
        <v>25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26</v>
      </c>
      <c r="C33" s="26"/>
      <c r="D33" s="26"/>
      <c r="G33" s="27" t="s">
        <v>27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URSULA ORTIZ MARTÍNEZ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2" zoomScale="120" zoomScaleNormal="120" zoomScaleSheetLayoutView="100" workbookViewId="0">
      <selection activeCell="B8" sqref="B8:C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28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29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/>
      <c r="C8" s="29"/>
      <c r="D8" s="14" t="s">
        <v>4</v>
      </c>
      <c r="E8" s="20"/>
      <c r="F8"/>
      <c r="G8" s="4" t="s">
        <v>5</v>
      </c>
      <c r="H8" s="20"/>
      <c r="I8" s="35" t="s">
        <v>6</v>
      </c>
      <c r="J8" s="35"/>
      <c r="K8" s="35"/>
      <c r="L8" s="29" t="str">
        <f>'1'!L8</f>
        <v>SEP 23 - EN 24</v>
      </c>
      <c r="M8" s="29"/>
      <c r="N8" s="29"/>
    </row>
    <row r="10" spans="1:14" x14ac:dyDescent="0.2">
      <c r="A10" s="4" t="s">
        <v>7</v>
      </c>
      <c r="B10" s="29" t="str">
        <f>'1'!B10</f>
        <v>URSULA ORTIZ MARTÍNEZ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8</v>
      </c>
      <c r="B12" s="33" t="s">
        <v>9</v>
      </c>
      <c r="C12" s="33" t="s">
        <v>10</v>
      </c>
      <c r="D12" s="24" t="s">
        <v>11</v>
      </c>
      <c r="E12" s="24" t="s">
        <v>12</v>
      </c>
      <c r="F12" s="24" t="s">
        <v>13</v>
      </c>
      <c r="G12" s="24"/>
      <c r="H12" s="24" t="s">
        <v>14</v>
      </c>
      <c r="I12" s="24" t="s">
        <v>15</v>
      </c>
      <c r="J12" s="24" t="s">
        <v>16</v>
      </c>
      <c r="K12" s="24" t="s">
        <v>17</v>
      </c>
      <c r="L12" s="24" t="s">
        <v>18</v>
      </c>
      <c r="M12" s="24" t="s">
        <v>19</v>
      </c>
      <c r="N12" s="30" t="s">
        <v>20</v>
      </c>
    </row>
    <row r="13" spans="1:14" x14ac:dyDescent="0.2">
      <c r="A13" s="37"/>
      <c r="B13" s="34"/>
      <c r="C13" s="34"/>
      <c r="D13" s="25"/>
      <c r="E13" s="25"/>
      <c r="F13" s="7" t="s">
        <v>21</v>
      </c>
      <c r="G13" s="7" t="s">
        <v>22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">
      <c r="A14" s="9"/>
      <c r="B14" s="9"/>
      <c r="C14" s="9"/>
      <c r="D14" s="9"/>
      <c r="E14" s="9"/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/>
      <c r="B28" s="17"/>
      <c r="C28" s="17"/>
      <c r="D28" s="17"/>
      <c r="E28" s="17"/>
      <c r="F28" s="17"/>
      <c r="G28" s="17"/>
      <c r="H28" s="18"/>
      <c r="I28" s="17"/>
      <c r="J28" s="18"/>
      <c r="K28" s="17"/>
      <c r="L28" s="18"/>
      <c r="M28" s="17"/>
      <c r="N28" s="19"/>
    </row>
    <row r="30" spans="1:14" ht="120" customHeight="1" x14ac:dyDescent="0.2">
      <c r="A30" s="32" t="s">
        <v>25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26</v>
      </c>
      <c r="C33" s="26"/>
      <c r="D33" s="26"/>
      <c r="G33" s="27" t="s">
        <v>27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URSULA ORTIZ MARTÍNEZ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Esteban Dominguez Fiscal</cp:lastModifiedBy>
  <cp:revision/>
  <dcterms:created xsi:type="dcterms:W3CDTF">2021-11-22T14:45:25Z</dcterms:created>
  <dcterms:modified xsi:type="dcterms:W3CDTF">2024-01-10T18:59:30Z</dcterms:modified>
  <cp:category/>
  <cp:contentStatus/>
</cp:coreProperties>
</file>