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4/"/>
    </mc:Choice>
  </mc:AlternateContent>
  <xr:revisionPtr revIDLastSave="881" documentId="11_207271AF8C363151785EC2F8D3389EAFB4288CF7" xr6:coauthVersionLast="47" xr6:coauthVersionMax="47" xr10:uidLastSave="{385CBC20-0AF7-4743-9763-33029320F66F}"/>
  <bookViews>
    <workbookView xWindow="-110" yWindow="-110" windowWidth="19420" windowHeight="10300" firstSheet="1" activeTab="3" xr2:uid="{00000000-000D-0000-FFFF-FFFF00000000}"/>
  </bookViews>
  <sheets>
    <sheet name="ING PROCESOS 507 A" sheetId="1" r:id="rId1"/>
    <sheet name="ING PROCESOS 507B" sheetId="4" r:id="rId2"/>
    <sheet name="CALIDAD 707 A" sheetId="5" r:id="rId3"/>
    <sheet name="GEST PRODUC II 707 A" sheetId="3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P51" i="5"/>
  <c r="P54" i="5" s="1"/>
  <c r="O51" i="5"/>
  <c r="O54" i="5" s="1"/>
  <c r="N51" i="5"/>
  <c r="N54" i="5" s="1"/>
  <c r="M51" i="5"/>
  <c r="L51" i="5"/>
  <c r="K51" i="5"/>
  <c r="K54" i="5" s="1"/>
  <c r="J51" i="5"/>
  <c r="J54" i="5" s="1"/>
  <c r="Q50" i="5"/>
  <c r="Q53" i="5" s="1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L50" i="4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Q54" i="3" s="1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Q50" i="3"/>
  <c r="Q53" i="3" s="1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J53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M54" i="5" l="1"/>
  <c r="M54" i="4"/>
  <c r="M53" i="4"/>
  <c r="L53" i="4"/>
  <c r="M53" i="1"/>
  <c r="L54" i="5"/>
  <c r="Q54" i="5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<sst xmlns="http://schemas.openxmlformats.org/spreadsheetml/2006/main" count="360" uniqueCount="189">
  <si>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</si>
  <si>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</si>
  <si>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</si>
  <si>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</si>
  <si>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</si>
  <si>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</si>
  <si>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</si>
  <si>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</si>
  <si>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</si>
  <si>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</si>
  <si>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</si>
  <si>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</si>
  <si>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</si>
  <si>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</si>
  <si>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</si>
  <si>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</si>
  <si>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</si>
  <si>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</si>
  <si>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</si>
  <si>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</si>
  <si>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</si>
  <si>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</si>
  <si>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</si>
  <si>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</si>
  <si>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</si>
  <si>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</si>
  <si>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</si>
  <si>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</si>
  <si>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GESTIÓN DE LA PRODUCCIÓN II</t>
  </si>
  <si>
    <t>INGENIERIA DE PROCESOS</t>
  </si>
  <si>
    <t>507 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</si>
  <si>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</si>
  <si>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</si>
  <si>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</si>
  <si>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</si>
  <si>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</si>
  <si>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</si>
  <si>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</si>
  <si>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</si>
  <si>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</si>
  <si>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</si>
  <si>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</si>
  <si>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</si>
  <si>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</si>
  <si>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</si>
  <si>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</si>
  <si>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</si>
  <si>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</si>
  <si>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</si>
  <si>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</si>
  <si>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</si>
  <si>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</si>
  <si>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</si>
  <si>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</si>
  <si>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</si>
  <si>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</si>
  <si>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LOPEZ BENITEZ DAMARIS</t>
  </si>
  <si>
    <t>MUÑOZ DELGADO DANNA ELIDETH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</si>
  <si>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</si>
  <si>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</si>
  <si>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</si>
  <si>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</si>
  <si>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</si>
  <si>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</si>
  <si>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</si>
  <si>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</si>
  <si>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</si>
  <si>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</si>
  <si>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</si>
  <si>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</si>
  <si>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</si>
  <si>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</si>
  <si>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</si>
  <si>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</si>
  <si>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</si>
  <si>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</si>
  <si>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</si>
  <si>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</si>
  <si>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</si>
  <si>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</si>
  <si>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</si>
  <si>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</si>
  <si>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</si>
  <si>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211U0405</t>
  </si>
  <si>
    <t>211U0229</t>
  </si>
  <si>
    <t>507 B</t>
  </si>
  <si>
    <t>211U0069</t>
  </si>
  <si>
    <t>211U0663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</si>
  <si>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</si>
  <si>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</si>
  <si>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</si>
  <si>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</si>
  <si>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</si>
  <si>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</si>
  <si>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</si>
  <si>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</si>
  <si>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</si>
  <si>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</si>
  <si>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</si>
  <si>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</si>
  <si>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</si>
  <si>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</si>
  <si>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</si>
  <si>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</si>
  <si>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</si>
  <si>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ANZURES MARTINEZ HIRAM DE JESUS</t>
  </si>
  <si>
    <t>ARRES LUCHO LISETTE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</si>
  <si>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</si>
  <si>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</si>
  <si>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</si>
  <si>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</si>
  <si>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</si>
  <si>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</si>
  <si>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</si>
  <si>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</si>
  <si>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</si>
  <si>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</si>
  <si>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</si>
  <si>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</si>
  <si>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</si>
  <si>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</si>
  <si>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</si>
  <si>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</si>
  <si>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</si>
  <si>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CALIDAD APLICADA EN LA GESTIÒN EMPRESARIAL</t>
  </si>
  <si>
    <t>707 A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</si>
  <si>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</si>
  <si>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</si>
  <si>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</si>
  <si>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</si>
  <si>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</si>
  <si>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</si>
  <si>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</si>
  <si>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</si>
  <si>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</si>
  <si>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</si>
  <si>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</si>
  <si>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</si>
  <si>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</si>
  <si>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</si>
  <si>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</si>
  <si>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</si>
  <si>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</si>
  <si>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</si>
  <si>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</si>
  <si>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</si>
  <si>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</si>
  <si>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</si>
  <si>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</si>
  <si>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</si>
  <si>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</si>
  <si>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</si>
  <si>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</si>
  <si>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</si>
  <si>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</si>
  <si>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</si>
  <si>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</si>
  <si>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</si>
  <si>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</si>
  <si>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</si>
  <si>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</si>
  <si>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</si>
  <si>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</si>
  <si>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</si>
  <si>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</si>
  <si>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</si>
  <si>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</si>
  <si>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</si>
  <si>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</si>
  <si>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</si>
  <si>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</si>
  <si>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</si>
  <si>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</si>
  <si>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</si>
  <si>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</si>
  <si>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</si>
  <si>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</si>
  <si>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</si>
  <si>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</si>
  <si>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QUINO AYALA PERLA ISABEL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</si>
  <si>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</si>
  <si>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</si>
  <si>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</si>
  <si>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</si>
  <si>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</si>
  <si>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</si>
  <si>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</si>
  <si>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201U0351</t>
  </si>
  <si>
    <t>MARTINEZ RODRIGUEZ CITLALI GISEL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</si>
</sst>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1" fontId="3" fillId="4" borderId="2" xfId="0" applyNumberFormat="1" applyFont="1" applyFill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1" fillId="3" borderId="7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590021</xdr:colOff>
      <xdr:row>54</xdr:row>
      <xdr:rowOff>103188</xdr:rowOff>
    </xdr:from>
    <xdr:to>
      <xdr:col>12</xdr:col>
      <xdr:colOff>402976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138393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14" zoomScale="120" zoomScaleNormal="120" workbookViewId="0">
      <selection activeCell="M36" sqref="M36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9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>
      <c r="C4" t="s">
        <v>2</v>
      </c>
      <c r="D4" s="53" t="s">
        <v>29</v>
      </c>
      <c r="E4" s="54"/>
      <c r="F4" s="54"/>
      <c r="G4" s="54"/>
      <c r="I4" t="s">
        <v>3</v>
      </c>
      <c r="J4" s="56" t="s">
        <v>30</v>
      </c>
      <c r="K4" s="54"/>
      <c r="M4" t="s">
        <v>4</v>
      </c>
      <c r="N4" s="57">
        <v>45296</v>
      </c>
      <c r="O4" s="54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/>
    <row r="8" spans="2:18" ht="14.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58</v>
      </c>
      <c r="D9" s="70" t="s">
        <v>31</v>
      </c>
      <c r="E9" s="71"/>
      <c r="F9" s="71"/>
      <c r="G9" s="71"/>
      <c r="H9" s="71"/>
      <c r="I9" s="72"/>
      <c r="J9" s="46">
        <v>100</v>
      </c>
      <c r="K9" s="7">
        <v>100</v>
      </c>
      <c r="L9" s="7">
        <v>100</v>
      </c>
      <c r="M9" s="7">
        <v>96</v>
      </c>
      <c r="N9" s="7"/>
      <c r="O9" s="7"/>
      <c r="P9" s="7"/>
      <c r="Q9" s="10">
        <f>SUM(J9:P9)/7</f>
        <v>56.571428571428569</v>
      </c>
    </row>
    <row r="10" spans="2:18" ht="14.5">
      <c r="B10" s="9">
        <f t="shared" ref="B10:B48" si="0">B9+1</f>
        <v>2</v>
      </c>
      <c r="C10" s="20" t="s">
        <v>59</v>
      </c>
      <c r="D10" s="70" t="s">
        <v>32</v>
      </c>
      <c r="E10" s="71"/>
      <c r="F10" s="71"/>
      <c r="G10" s="71"/>
      <c r="H10" s="71"/>
      <c r="I10" s="72"/>
      <c r="J10" s="46">
        <v>100</v>
      </c>
      <c r="K10" s="7">
        <v>99</v>
      </c>
      <c r="L10" s="7">
        <v>100</v>
      </c>
      <c r="M10" s="7">
        <v>96</v>
      </c>
      <c r="N10" s="7"/>
      <c r="O10" s="7"/>
      <c r="P10" s="7"/>
      <c r="Q10" s="10">
        <f t="shared" ref="Q10:Q35" si="1">SUM(J10:P10)/7</f>
        <v>56.428571428571431</v>
      </c>
    </row>
    <row r="11" spans="2:18" ht="14.5">
      <c r="B11" s="9">
        <f t="shared" si="0"/>
        <v>3</v>
      </c>
      <c r="C11" s="20" t="s">
        <v>60</v>
      </c>
      <c r="D11" s="70" t="s">
        <v>33</v>
      </c>
      <c r="E11" s="71"/>
      <c r="F11" s="71"/>
      <c r="G11" s="71"/>
      <c r="H11" s="71"/>
      <c r="I11" s="72"/>
      <c r="J11" s="46">
        <v>100</v>
      </c>
      <c r="K11" s="7">
        <v>100</v>
      </c>
      <c r="L11" s="7">
        <v>100</v>
      </c>
      <c r="M11" s="7">
        <v>100</v>
      </c>
      <c r="N11" s="7"/>
      <c r="O11" s="7"/>
      <c r="P11" s="7"/>
      <c r="Q11" s="10">
        <f t="shared" si="1"/>
        <v>57.142857142857146</v>
      </c>
    </row>
    <row r="12" spans="2:18" ht="14.5">
      <c r="B12" s="9">
        <f t="shared" si="0"/>
        <v>4</v>
      </c>
      <c r="C12" s="20" t="s">
        <v>61</v>
      </c>
      <c r="D12" s="70" t="s">
        <v>34</v>
      </c>
      <c r="E12" s="71"/>
      <c r="F12" s="71"/>
      <c r="G12" s="71"/>
      <c r="H12" s="71"/>
      <c r="I12" s="72"/>
      <c r="J12" s="46">
        <v>100</v>
      </c>
      <c r="K12" s="7">
        <v>100</v>
      </c>
      <c r="L12" s="7">
        <v>100</v>
      </c>
      <c r="M12" s="7">
        <v>96</v>
      </c>
      <c r="N12" s="7"/>
      <c r="O12" s="7"/>
      <c r="P12" s="7"/>
      <c r="Q12" s="10">
        <f t="shared" si="1"/>
        <v>56.571428571428569</v>
      </c>
    </row>
    <row r="13" spans="2:18" ht="14.5">
      <c r="B13" s="9">
        <f t="shared" si="0"/>
        <v>5</v>
      </c>
      <c r="C13" s="20" t="s">
        <v>62</v>
      </c>
      <c r="D13" s="70" t="s">
        <v>35</v>
      </c>
      <c r="E13" s="71"/>
      <c r="F13" s="71"/>
      <c r="G13" s="71"/>
      <c r="H13" s="71"/>
      <c r="I13" s="72"/>
      <c r="J13" s="46">
        <v>94</v>
      </c>
      <c r="K13" s="7">
        <v>100</v>
      </c>
      <c r="L13" s="7">
        <v>100</v>
      </c>
      <c r="M13" s="7">
        <v>96</v>
      </c>
      <c r="N13" s="7"/>
      <c r="O13" s="7"/>
      <c r="P13" s="7"/>
      <c r="Q13" s="10">
        <f t="shared" si="1"/>
        <v>55.714285714285715</v>
      </c>
    </row>
    <row r="14" spans="2:18" ht="14.5">
      <c r="B14" s="9">
        <f t="shared" si="0"/>
        <v>6</v>
      </c>
      <c r="C14" s="20" t="s">
        <v>63</v>
      </c>
      <c r="D14" s="70" t="s">
        <v>36</v>
      </c>
      <c r="E14" s="71"/>
      <c r="F14" s="71"/>
      <c r="G14" s="71"/>
      <c r="H14" s="71"/>
      <c r="I14" s="72"/>
      <c r="J14" s="46">
        <v>100</v>
      </c>
      <c r="K14" s="7">
        <v>100</v>
      </c>
      <c r="L14" s="7">
        <v>100</v>
      </c>
      <c r="M14" s="7">
        <v>100</v>
      </c>
      <c r="N14" s="7"/>
      <c r="O14" s="7"/>
      <c r="P14" s="7"/>
      <c r="Q14" s="10">
        <f t="shared" si="1"/>
        <v>57.142857142857146</v>
      </c>
    </row>
    <row r="15" spans="2:18" ht="14.5">
      <c r="B15" s="9">
        <f t="shared" si="0"/>
        <v>7</v>
      </c>
      <c r="C15" s="20" t="s">
        <v>64</v>
      </c>
      <c r="D15" s="70" t="s">
        <v>37</v>
      </c>
      <c r="E15" s="71"/>
      <c r="F15" s="71"/>
      <c r="G15" s="71"/>
      <c r="H15" s="71"/>
      <c r="I15" s="72"/>
      <c r="J15" s="46">
        <v>94</v>
      </c>
      <c r="K15" s="7">
        <v>99</v>
      </c>
      <c r="L15" s="7">
        <v>100</v>
      </c>
      <c r="M15" s="7">
        <v>96</v>
      </c>
      <c r="N15" s="7"/>
      <c r="O15" s="7"/>
      <c r="P15" s="7"/>
      <c r="Q15" s="10">
        <f t="shared" si="1"/>
        <v>55.571428571428569</v>
      </c>
    </row>
    <row r="16" spans="2:18" ht="14.5">
      <c r="B16" s="9">
        <f t="shared" si="0"/>
        <v>8</v>
      </c>
      <c r="C16" s="20" t="s">
        <v>65</v>
      </c>
      <c r="D16" s="70" t="s">
        <v>38</v>
      </c>
      <c r="E16" s="71"/>
      <c r="F16" s="71"/>
      <c r="G16" s="71"/>
      <c r="H16" s="71"/>
      <c r="I16" s="72"/>
      <c r="J16" s="46">
        <v>99</v>
      </c>
      <c r="K16" s="7">
        <v>98</v>
      </c>
      <c r="L16" s="7">
        <v>100</v>
      </c>
      <c r="M16" s="7">
        <v>94</v>
      </c>
      <c r="N16" s="7"/>
      <c r="O16" s="7"/>
      <c r="P16" s="7"/>
      <c r="Q16" s="10">
        <f t="shared" si="1"/>
        <v>55.857142857142854</v>
      </c>
    </row>
    <row r="17" spans="2:17" ht="14.5">
      <c r="B17" s="9">
        <f t="shared" si="0"/>
        <v>9</v>
      </c>
      <c r="C17" s="20" t="s">
        <v>66</v>
      </c>
      <c r="D17" s="70" t="s">
        <v>39</v>
      </c>
      <c r="E17" s="71"/>
      <c r="F17" s="71"/>
      <c r="G17" s="71"/>
      <c r="H17" s="71"/>
      <c r="I17" s="72"/>
      <c r="J17" s="46">
        <v>100</v>
      </c>
      <c r="K17" s="7">
        <v>100</v>
      </c>
      <c r="L17" s="7">
        <v>90</v>
      </c>
      <c r="M17" s="7">
        <v>98</v>
      </c>
      <c r="N17" s="7"/>
      <c r="O17" s="7"/>
      <c r="P17" s="7"/>
      <c r="Q17" s="10">
        <f t="shared" si="1"/>
        <v>55.428571428571431</v>
      </c>
    </row>
    <row r="18" spans="2:17" ht="14.5">
      <c r="B18" s="9">
        <f t="shared" si="0"/>
        <v>10</v>
      </c>
      <c r="C18" s="20" t="s">
        <v>67</v>
      </c>
      <c r="D18" s="70" t="s">
        <v>54</v>
      </c>
      <c r="E18" s="71"/>
      <c r="F18" s="71"/>
      <c r="G18" s="71"/>
      <c r="H18" s="71"/>
      <c r="I18" s="72"/>
      <c r="J18" s="46">
        <v>100</v>
      </c>
      <c r="K18" s="7">
        <v>99</v>
      </c>
      <c r="L18" s="7">
        <v>100</v>
      </c>
      <c r="M18" s="7">
        <v>96</v>
      </c>
      <c r="N18" s="7"/>
      <c r="O18" s="7"/>
      <c r="P18" s="7"/>
      <c r="Q18" s="10">
        <f t="shared" si="1"/>
        <v>56.428571428571431</v>
      </c>
    </row>
    <row r="19" spans="2:17" ht="14.5">
      <c r="B19" s="9">
        <f t="shared" si="0"/>
        <v>11</v>
      </c>
      <c r="C19" s="20" t="s">
        <v>83</v>
      </c>
      <c r="D19" s="73" t="s">
        <v>56</v>
      </c>
      <c r="E19" s="74"/>
      <c r="F19" s="74"/>
      <c r="G19" s="74"/>
      <c r="H19" s="74"/>
      <c r="I19" s="75"/>
      <c r="J19" s="46">
        <v>100</v>
      </c>
      <c r="K19" s="7">
        <v>99</v>
      </c>
      <c r="L19" s="7">
        <v>85</v>
      </c>
      <c r="M19" s="7">
        <v>81</v>
      </c>
      <c r="N19" s="7"/>
      <c r="O19" s="7"/>
      <c r="P19" s="7"/>
      <c r="Q19" s="10">
        <f t="shared" si="1"/>
        <v>52.142857142857146</v>
      </c>
    </row>
    <row r="20" spans="2:17" ht="14.5">
      <c r="B20" s="9">
        <f t="shared" si="0"/>
        <v>12</v>
      </c>
      <c r="C20" s="20" t="s">
        <v>68</v>
      </c>
      <c r="D20" s="70" t="s">
        <v>40</v>
      </c>
      <c r="E20" s="71"/>
      <c r="F20" s="71"/>
      <c r="G20" s="71"/>
      <c r="H20" s="71"/>
      <c r="I20" s="72"/>
      <c r="J20" s="46">
        <v>100</v>
      </c>
      <c r="K20" s="7">
        <v>99</v>
      </c>
      <c r="L20" s="7">
        <v>100</v>
      </c>
      <c r="M20" s="7">
        <v>96</v>
      </c>
      <c r="N20" s="7"/>
      <c r="O20" s="7"/>
      <c r="P20" s="7"/>
      <c r="Q20" s="10">
        <f t="shared" si="1"/>
        <v>56.428571428571431</v>
      </c>
    </row>
    <row r="21" spans="2:17" ht="15.75" customHeight="1">
      <c r="B21" s="9">
        <f t="shared" si="0"/>
        <v>13</v>
      </c>
      <c r="C21" s="20" t="s">
        <v>69</v>
      </c>
      <c r="D21" s="22" t="s">
        <v>41</v>
      </c>
      <c r="E21" s="37"/>
      <c r="F21" s="37"/>
      <c r="G21" s="37"/>
      <c r="H21" s="37"/>
      <c r="I21" s="38"/>
      <c r="J21" s="46">
        <v>98</v>
      </c>
      <c r="K21" s="7">
        <v>100</v>
      </c>
      <c r="L21" s="7">
        <v>100</v>
      </c>
      <c r="M21" s="7">
        <v>96</v>
      </c>
      <c r="N21" s="7"/>
      <c r="O21" s="7"/>
      <c r="P21" s="7"/>
      <c r="Q21" s="10">
        <f t="shared" si="1"/>
        <v>56.285714285714285</v>
      </c>
    </row>
    <row r="22" spans="2:17" ht="15.75" customHeight="1">
      <c r="B22" s="9">
        <f t="shared" si="0"/>
        <v>14</v>
      </c>
      <c r="C22" s="20" t="s">
        <v>70</v>
      </c>
      <c r="D22" s="22" t="s">
        <v>42</v>
      </c>
      <c r="E22" s="37"/>
      <c r="F22" s="37"/>
      <c r="G22" s="37"/>
      <c r="H22" s="37"/>
      <c r="I22" s="38"/>
      <c r="J22" s="46">
        <v>100</v>
      </c>
      <c r="K22" s="7">
        <v>100</v>
      </c>
      <c r="L22" s="7">
        <v>100</v>
      </c>
      <c r="M22" s="7">
        <v>100</v>
      </c>
      <c r="N22" s="7"/>
      <c r="O22" s="7"/>
      <c r="P22" s="7"/>
      <c r="Q22" s="10">
        <f t="shared" si="1"/>
        <v>57.142857142857146</v>
      </c>
    </row>
    <row r="23" spans="2:17" ht="15.75" customHeight="1">
      <c r="B23" s="21">
        <f t="shared" si="0"/>
        <v>15</v>
      </c>
      <c r="C23" s="20" t="s">
        <v>71</v>
      </c>
      <c r="D23" s="40" t="s">
        <v>43</v>
      </c>
      <c r="E23" s="41"/>
      <c r="F23" s="41"/>
      <c r="G23" s="41"/>
      <c r="H23" s="41"/>
      <c r="I23" s="42"/>
      <c r="J23" s="46">
        <v>100</v>
      </c>
      <c r="K23" s="7">
        <v>99</v>
      </c>
      <c r="L23" s="7">
        <v>100</v>
      </c>
      <c r="M23" s="7">
        <v>96</v>
      </c>
      <c r="N23" s="7"/>
      <c r="O23" s="7"/>
      <c r="P23" s="7"/>
      <c r="Q23" s="10">
        <f t="shared" si="1"/>
        <v>56.428571428571431</v>
      </c>
    </row>
    <row r="24" spans="2:17" ht="15.75" customHeight="1">
      <c r="B24" s="21">
        <f t="shared" si="0"/>
        <v>16</v>
      </c>
      <c r="C24" s="20" t="s">
        <v>84</v>
      </c>
      <c r="D24" s="55" t="s">
        <v>57</v>
      </c>
      <c r="E24" s="50"/>
      <c r="F24" s="50"/>
      <c r="G24" s="50"/>
      <c r="H24" s="50"/>
      <c r="I24" s="51"/>
      <c r="J24" s="46">
        <v>100</v>
      </c>
      <c r="K24" s="7">
        <v>100</v>
      </c>
      <c r="L24" s="7">
        <v>100</v>
      </c>
      <c r="M24" s="7">
        <v>96</v>
      </c>
      <c r="N24" s="7"/>
      <c r="O24" s="7"/>
      <c r="P24" s="7"/>
      <c r="Q24" s="10">
        <f t="shared" si="1"/>
        <v>56.571428571428569</v>
      </c>
    </row>
    <row r="25" spans="2:17" ht="15.75" customHeight="1">
      <c r="B25" s="21">
        <f t="shared" si="0"/>
        <v>17</v>
      </c>
      <c r="C25" s="20" t="s">
        <v>72</v>
      </c>
      <c r="D25" s="55" t="s">
        <v>44</v>
      </c>
      <c r="E25" s="50"/>
      <c r="F25" s="50"/>
      <c r="G25" s="50"/>
      <c r="H25" s="50"/>
      <c r="I25" s="51"/>
      <c r="J25" s="46">
        <v>96</v>
      </c>
      <c r="K25" s="7">
        <v>100</v>
      </c>
      <c r="L25" s="7">
        <v>100</v>
      </c>
      <c r="M25" s="7">
        <v>100</v>
      </c>
      <c r="N25" s="7"/>
      <c r="O25" s="7"/>
      <c r="P25" s="7"/>
      <c r="Q25" s="10">
        <f t="shared" si="1"/>
        <v>56.571428571428569</v>
      </c>
    </row>
    <row r="26" spans="2:17" ht="15.75" customHeight="1">
      <c r="B26" s="21">
        <f t="shared" si="0"/>
        <v>18</v>
      </c>
      <c r="C26" s="20" t="s">
        <v>73</v>
      </c>
      <c r="D26" s="43" t="s">
        <v>45</v>
      </c>
      <c r="E26" s="35"/>
      <c r="F26" s="35"/>
      <c r="G26" s="35"/>
      <c r="H26" s="35"/>
      <c r="I26" s="36"/>
      <c r="J26" s="46">
        <v>94</v>
      </c>
      <c r="K26" s="7">
        <v>98</v>
      </c>
      <c r="L26" s="7">
        <v>98</v>
      </c>
      <c r="M26" s="7">
        <v>94</v>
      </c>
      <c r="N26" s="7"/>
      <c r="O26" s="7"/>
      <c r="P26" s="7"/>
      <c r="Q26" s="10">
        <f t="shared" si="1"/>
        <v>54.857142857142854</v>
      </c>
    </row>
    <row r="27" spans="2:17" ht="15.75" customHeight="1">
      <c r="B27" s="21">
        <f t="shared" si="0"/>
        <v>19</v>
      </c>
      <c r="C27" s="20" t="s">
        <v>74</v>
      </c>
      <c r="D27" s="34" t="s">
        <v>46</v>
      </c>
      <c r="E27" s="35"/>
      <c r="F27" s="35"/>
      <c r="G27" s="35"/>
      <c r="H27" s="35"/>
      <c r="I27" s="36"/>
      <c r="J27" s="46">
        <v>99</v>
      </c>
      <c r="K27" s="7">
        <v>90</v>
      </c>
      <c r="L27" s="7">
        <v>100</v>
      </c>
      <c r="M27" s="7">
        <v>80</v>
      </c>
      <c r="N27" s="7"/>
      <c r="O27" s="7"/>
      <c r="P27" s="7"/>
      <c r="Q27" s="10">
        <f t="shared" si="1"/>
        <v>52.714285714285715</v>
      </c>
    </row>
    <row r="28" spans="2:17" ht="15.75" customHeight="1">
      <c r="B28" s="21">
        <f t="shared" si="0"/>
        <v>20</v>
      </c>
      <c r="C28" s="20" t="s">
        <v>75</v>
      </c>
      <c r="D28" s="49" t="s">
        <v>47</v>
      </c>
      <c r="E28" s="50"/>
      <c r="F28" s="50"/>
      <c r="G28" s="50"/>
      <c r="H28" s="50"/>
      <c r="I28" s="51"/>
      <c r="J28" s="46">
        <v>90</v>
      </c>
      <c r="K28" s="7">
        <v>90</v>
      </c>
      <c r="L28" s="7">
        <v>95</v>
      </c>
      <c r="M28" s="7">
        <v>80</v>
      </c>
      <c r="N28" s="7"/>
      <c r="O28" s="7"/>
      <c r="P28" s="7"/>
      <c r="Q28" s="10">
        <f t="shared" si="1"/>
        <v>50.714285714285715</v>
      </c>
    </row>
    <row r="29" spans="2:17" ht="15.75" customHeight="1">
      <c r="B29" s="21">
        <f t="shared" si="0"/>
        <v>21</v>
      </c>
      <c r="C29" s="20" t="s">
        <v>76</v>
      </c>
      <c r="D29" s="49" t="s">
        <v>55</v>
      </c>
      <c r="E29" s="50"/>
      <c r="F29" s="50"/>
      <c r="G29" s="50"/>
      <c r="H29" s="50"/>
      <c r="I29" s="51"/>
      <c r="J29" s="46">
        <v>100</v>
      </c>
      <c r="K29" s="7">
        <v>100</v>
      </c>
      <c r="L29" s="7">
        <v>100</v>
      </c>
      <c r="M29" s="7">
        <v>96</v>
      </c>
      <c r="N29" s="7"/>
      <c r="O29" s="7"/>
      <c r="P29" s="7"/>
      <c r="Q29" s="10">
        <f t="shared" si="1"/>
        <v>56.571428571428569</v>
      </c>
    </row>
    <row r="30" spans="2:17" ht="15.75" customHeight="1">
      <c r="B30" s="21">
        <f t="shared" si="0"/>
        <v>22</v>
      </c>
      <c r="C30" s="20" t="s">
        <v>77</v>
      </c>
      <c r="D30" s="31" t="s">
        <v>48</v>
      </c>
      <c r="E30" s="32"/>
      <c r="F30" s="32"/>
      <c r="G30" s="32"/>
      <c r="H30" s="32"/>
      <c r="I30" s="33"/>
      <c r="J30" s="46">
        <v>94</v>
      </c>
      <c r="K30" s="7">
        <v>100</v>
      </c>
      <c r="L30" s="7">
        <v>100</v>
      </c>
      <c r="M30" s="7">
        <v>96</v>
      </c>
      <c r="N30" s="7"/>
      <c r="O30" s="7"/>
      <c r="P30" s="7"/>
      <c r="Q30" s="10">
        <f t="shared" si="1"/>
        <v>55.714285714285715</v>
      </c>
    </row>
    <row r="31" spans="2:17" ht="15.75" customHeight="1">
      <c r="B31" s="21">
        <f t="shared" si="0"/>
        <v>23</v>
      </c>
      <c r="C31" s="20" t="s">
        <v>78</v>
      </c>
      <c r="D31" s="49" t="s">
        <v>49</v>
      </c>
      <c r="E31" s="50"/>
      <c r="F31" s="50"/>
      <c r="G31" s="50"/>
      <c r="H31" s="50"/>
      <c r="I31" s="51"/>
      <c r="J31" s="46">
        <v>100</v>
      </c>
      <c r="K31" s="7">
        <v>100</v>
      </c>
      <c r="L31" s="7">
        <v>100</v>
      </c>
      <c r="M31" s="7">
        <v>96</v>
      </c>
      <c r="N31" s="7"/>
      <c r="O31" s="7"/>
      <c r="P31" s="7"/>
      <c r="Q31" s="10">
        <f t="shared" si="1"/>
        <v>56.571428571428569</v>
      </c>
    </row>
    <row r="32" spans="2:17" ht="15.75" customHeight="1">
      <c r="B32" s="9">
        <f t="shared" si="0"/>
        <v>24</v>
      </c>
      <c r="C32" s="20" t="s">
        <v>79</v>
      </c>
      <c r="D32" s="49" t="s">
        <v>50</v>
      </c>
      <c r="E32" s="50"/>
      <c r="F32" s="50"/>
      <c r="G32" s="50"/>
      <c r="H32" s="50"/>
      <c r="I32" s="51"/>
      <c r="J32" s="46">
        <v>100</v>
      </c>
      <c r="K32" s="7">
        <v>100</v>
      </c>
      <c r="L32" s="7">
        <v>100</v>
      </c>
      <c r="M32" s="7">
        <v>100</v>
      </c>
      <c r="N32" s="7"/>
      <c r="O32" s="7"/>
      <c r="P32" s="7"/>
      <c r="Q32" s="10">
        <f t="shared" si="1"/>
        <v>57.142857142857146</v>
      </c>
    </row>
    <row r="33" spans="2:17" ht="15.75" customHeight="1">
      <c r="B33" s="21">
        <f t="shared" si="0"/>
        <v>25</v>
      </c>
      <c r="C33" s="20" t="s">
        <v>80</v>
      </c>
      <c r="D33" s="49" t="s">
        <v>51</v>
      </c>
      <c r="E33" s="50"/>
      <c r="F33" s="50"/>
      <c r="G33" s="50"/>
      <c r="H33" s="50"/>
      <c r="I33" s="51"/>
      <c r="J33" s="46">
        <v>100</v>
      </c>
      <c r="K33" s="7">
        <v>100</v>
      </c>
      <c r="L33" s="7">
        <v>99</v>
      </c>
      <c r="M33" s="7">
        <v>100</v>
      </c>
      <c r="N33" s="7"/>
      <c r="O33" s="7"/>
      <c r="P33" s="7"/>
      <c r="Q33" s="10">
        <f t="shared" si="1"/>
        <v>57</v>
      </c>
    </row>
    <row r="34" spans="2:17" ht="15.75" customHeight="1">
      <c r="B34" s="21">
        <f t="shared" si="0"/>
        <v>26</v>
      </c>
      <c r="C34" s="20" t="s">
        <v>81</v>
      </c>
      <c r="D34" s="49" t="s">
        <v>52</v>
      </c>
      <c r="E34" s="50"/>
      <c r="F34" s="50"/>
      <c r="G34" s="50"/>
      <c r="H34" s="50"/>
      <c r="I34" s="51"/>
      <c r="J34" s="46">
        <v>99</v>
      </c>
      <c r="K34" s="7">
        <v>98</v>
      </c>
      <c r="L34" s="7">
        <v>100</v>
      </c>
      <c r="M34" s="7">
        <v>94</v>
      </c>
      <c r="N34" s="7"/>
      <c r="O34" s="7"/>
      <c r="P34" s="7"/>
      <c r="Q34" s="10">
        <f t="shared" si="1"/>
        <v>55.857142857142854</v>
      </c>
    </row>
    <row r="35" spans="2:17" ht="15.75" customHeight="1">
      <c r="B35" s="21">
        <f t="shared" si="0"/>
        <v>27</v>
      </c>
      <c r="C35" s="20" t="s">
        <v>82</v>
      </c>
      <c r="D35" s="67" t="s">
        <v>53</v>
      </c>
      <c r="E35" s="68"/>
      <c r="F35" s="68"/>
      <c r="G35" s="68"/>
      <c r="H35" s="68"/>
      <c r="I35" s="69"/>
      <c r="J35" s="46">
        <v>96</v>
      </c>
      <c r="K35" s="7">
        <v>96</v>
      </c>
      <c r="L35" s="7">
        <v>98</v>
      </c>
      <c r="M35" s="7">
        <v>90</v>
      </c>
      <c r="N35" s="7"/>
      <c r="O35" s="7"/>
      <c r="P35" s="7"/>
      <c r="Q35" s="10">
        <f t="shared" si="1"/>
        <v>54.285714285714285</v>
      </c>
    </row>
    <row r="36" spans="2:17" ht="15.75" customHeight="1">
      <c r="B36" s="21">
        <f t="shared" si="0"/>
        <v>28</v>
      </c>
      <c r="C36" s="25"/>
      <c r="D36" s="80"/>
      <c r="E36" s="81"/>
      <c r="F36" s="81"/>
      <c r="G36" s="81"/>
      <c r="H36" s="81"/>
      <c r="I36" s="81"/>
      <c r="J36" s="23"/>
      <c r="K36" s="7"/>
      <c r="L36" s="7"/>
      <c r="M36" s="7"/>
      <c r="N36" s="7"/>
      <c r="O36" s="7"/>
      <c r="P36" s="7"/>
      <c r="Q36" s="39"/>
    </row>
    <row r="37" spans="2:17" ht="15.75" customHeight="1">
      <c r="B37" s="21">
        <f t="shared" si="0"/>
        <v>29</v>
      </c>
      <c r="C37" s="26"/>
      <c r="D37" s="76"/>
      <c r="E37" s="77"/>
      <c r="F37" s="77"/>
      <c r="G37" s="77"/>
      <c r="H37" s="77"/>
      <c r="I37" s="78"/>
      <c r="J37" s="23"/>
      <c r="K37" s="7"/>
      <c r="L37" s="7"/>
      <c r="M37" s="7"/>
      <c r="N37" s="7"/>
      <c r="O37" s="7"/>
      <c r="P37" s="7"/>
      <c r="Q37" s="39"/>
    </row>
    <row r="38" spans="2:17" ht="15.75" customHeight="1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39"/>
    </row>
    <row r="39" spans="2:17" ht="15.75" customHeight="1">
      <c r="B39" s="9">
        <f t="shared" si="0"/>
        <v>31</v>
      </c>
      <c r="C39" s="30"/>
      <c r="D39" s="79"/>
      <c r="E39" s="61"/>
      <c r="F39" s="61"/>
      <c r="G39" s="61"/>
      <c r="H39" s="61"/>
      <c r="I39" s="62"/>
      <c r="J39" s="7"/>
      <c r="K39" s="7"/>
      <c r="L39" s="7"/>
      <c r="M39" s="7"/>
      <c r="N39" s="7"/>
      <c r="O39" s="7"/>
      <c r="P39" s="7"/>
      <c r="Q39" s="39"/>
    </row>
    <row r="40" spans="2:17" ht="15.75" customHeight="1">
      <c r="B40" s="9">
        <f t="shared" si="0"/>
        <v>32</v>
      </c>
      <c r="C40" s="9"/>
      <c r="D40" s="79"/>
      <c r="E40" s="61"/>
      <c r="F40" s="61"/>
      <c r="G40" s="61"/>
      <c r="H40" s="61"/>
      <c r="I40" s="62"/>
      <c r="J40" s="7"/>
      <c r="K40" s="7"/>
      <c r="L40" s="7"/>
      <c r="M40" s="7"/>
      <c r="N40" s="7"/>
      <c r="O40" s="7"/>
      <c r="P40" s="7"/>
      <c r="Q40" s="39"/>
    </row>
    <row r="41" spans="2:17" ht="15.75" customHeight="1">
      <c r="B41" s="9">
        <f t="shared" si="0"/>
        <v>33</v>
      </c>
      <c r="C41" s="9"/>
      <c r="D41" s="79"/>
      <c r="E41" s="61"/>
      <c r="F41" s="61"/>
      <c r="G41" s="61"/>
      <c r="H41" s="61"/>
      <c r="I41" s="62"/>
      <c r="J41" s="7"/>
      <c r="K41" s="7"/>
      <c r="L41" s="7"/>
      <c r="M41" s="7"/>
      <c r="N41" s="7"/>
      <c r="O41" s="7"/>
      <c r="P41" s="7"/>
      <c r="Q41" s="39"/>
    </row>
    <row r="42" spans="2:17" ht="15.75" customHeight="1">
      <c r="B42" s="9">
        <f t="shared" si="0"/>
        <v>34</v>
      </c>
      <c r="C42" s="9"/>
      <c r="D42" s="79"/>
      <c r="E42" s="61"/>
      <c r="F42" s="61"/>
      <c r="G42" s="61"/>
      <c r="H42" s="61"/>
      <c r="I42" s="62"/>
      <c r="J42" s="7"/>
      <c r="K42" s="7"/>
      <c r="L42" s="7"/>
      <c r="M42" s="7"/>
      <c r="N42" s="7"/>
      <c r="O42" s="7"/>
      <c r="P42" s="7"/>
      <c r="Q42" s="39"/>
    </row>
    <row r="43" spans="2:17" ht="15.75" customHeight="1">
      <c r="B43" s="9">
        <f t="shared" si="0"/>
        <v>35</v>
      </c>
      <c r="C43" s="9"/>
      <c r="D43" s="79"/>
      <c r="E43" s="61"/>
      <c r="F43" s="61"/>
      <c r="G43" s="61"/>
      <c r="H43" s="61"/>
      <c r="I43" s="62"/>
      <c r="J43" s="7"/>
      <c r="K43" s="7"/>
      <c r="L43" s="7"/>
      <c r="M43" s="7"/>
      <c r="N43" s="7"/>
      <c r="O43" s="7"/>
      <c r="P43" s="7"/>
      <c r="Q43" s="39"/>
    </row>
    <row r="44" spans="2:17" ht="15.75" customHeight="1">
      <c r="B44" s="9">
        <f t="shared" si="0"/>
        <v>36</v>
      </c>
      <c r="C44" s="9"/>
      <c r="D44" s="79"/>
      <c r="E44" s="61"/>
      <c r="F44" s="61"/>
      <c r="G44" s="61"/>
      <c r="H44" s="61"/>
      <c r="I44" s="62"/>
      <c r="J44" s="7"/>
      <c r="K44" s="7"/>
      <c r="L44" s="7"/>
      <c r="M44" s="7"/>
      <c r="N44" s="7"/>
      <c r="O44" s="7"/>
      <c r="P44" s="7"/>
      <c r="Q44" s="39"/>
    </row>
    <row r="45" spans="2:17" ht="15.75" customHeight="1">
      <c r="B45" s="9">
        <f t="shared" si="0"/>
        <v>37</v>
      </c>
      <c r="C45" s="11"/>
      <c r="D45" s="79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7"/>
      <c r="Q45" s="39"/>
    </row>
    <row r="46" spans="2:17" ht="15.75" customHeight="1">
      <c r="B46" s="9">
        <f t="shared" si="0"/>
        <v>38</v>
      </c>
      <c r="C46" s="11"/>
      <c r="D46" s="79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7"/>
      <c r="Q46" s="39"/>
    </row>
    <row r="47" spans="2:17" ht="15.75" customHeight="1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39"/>
    </row>
    <row r="48" spans="2:17" ht="15.75" customHeight="1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39"/>
    </row>
    <row r="49" spans="3:17" ht="15.75" customHeight="1">
      <c r="C49" s="59"/>
      <c r="D49" s="48"/>
      <c r="E49" s="3"/>
    </row>
    <row r="50" spans="3:17" ht="15.75" customHeight="1">
      <c r="C50" s="59"/>
      <c r="D50" s="48"/>
      <c r="E50" s="3"/>
      <c r="H50" s="60" t="s">
        <v>18</v>
      </c>
      <c r="I50" s="62"/>
      <c r="J50" s="7">
        <f t="shared" ref="J50:Q50" si="2">COUNTIF(J9:J48,"&gt;=70")</f>
        <v>27</v>
      </c>
      <c r="K50" s="7">
        <f t="shared" si="2"/>
        <v>27</v>
      </c>
      <c r="L50" s="7">
        <f t="shared" si="2"/>
        <v>27</v>
      </c>
      <c r="M50" s="7">
        <f t="shared" si="2"/>
        <v>27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>
      <c r="C51" s="59"/>
      <c r="D51" s="48"/>
      <c r="E51" s="2"/>
      <c r="H51" s="60" t="s">
        <v>19</v>
      </c>
      <c r="I51" s="62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27</v>
      </c>
    </row>
    <row r="52" spans="3:17" ht="15.75" customHeight="1">
      <c r="C52" s="59"/>
      <c r="D52" s="48"/>
      <c r="E52" s="48"/>
      <c r="H52" s="60" t="s">
        <v>20</v>
      </c>
      <c r="I52" s="62"/>
      <c r="J52" s="7">
        <f t="shared" ref="J52:Q52" si="4">COUNT(J9:J48)</f>
        <v>27</v>
      </c>
      <c r="K52" s="7">
        <f t="shared" si="4"/>
        <v>27</v>
      </c>
      <c r="L52" s="7">
        <f t="shared" si="4"/>
        <v>27</v>
      </c>
      <c r="M52" s="7">
        <f t="shared" si="4"/>
        <v>27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27</v>
      </c>
    </row>
    <row r="53" spans="3:17" ht="15.75" customHeight="1">
      <c r="C53" s="59"/>
      <c r="D53" s="48"/>
      <c r="E53" s="3"/>
      <c r="H53" s="65" t="s">
        <v>21</v>
      </c>
      <c r="I53" s="62"/>
      <c r="J53" s="13">
        <f t="shared" ref="J53:Q53" si="5">J50/J52</f>
        <v>1</v>
      </c>
      <c r="K53" s="14">
        <f t="shared" si="5"/>
        <v>1</v>
      </c>
      <c r="L53" s="14">
        <f t="shared" si="5"/>
        <v>1</v>
      </c>
      <c r="M53" s="14">
        <f t="shared" si="5"/>
        <v>1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>
      <c r="C54" s="59"/>
      <c r="D54" s="48"/>
      <c r="E54" s="3"/>
      <c r="H54" s="65" t="s">
        <v>22</v>
      </c>
      <c r="I54" s="62"/>
      <c r="J54" s="13">
        <f t="shared" ref="J54:Q54" si="6">J51/J52</f>
        <v>0</v>
      </c>
      <c r="K54" s="13">
        <f t="shared" si="6"/>
        <v>0</v>
      </c>
      <c r="L54" s="14">
        <f t="shared" si="6"/>
        <v>0</v>
      </c>
      <c r="M54" s="14">
        <f t="shared" si="6"/>
        <v>0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>
      <c r="C55" s="59"/>
      <c r="D55" s="48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6"/>
      <c r="K58" s="54"/>
      <c r="L58" s="54"/>
      <c r="M58" s="54"/>
      <c r="N58" s="54"/>
      <c r="O58" s="54"/>
      <c r="P58" s="54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6">
    <mergeCell ref="C51:D51"/>
    <mergeCell ref="C52:E52"/>
    <mergeCell ref="H51:I51"/>
    <mergeCell ref="H52:I52"/>
    <mergeCell ref="C50:D50"/>
    <mergeCell ref="H50:I50"/>
    <mergeCell ref="D37:I37"/>
    <mergeCell ref="C49:D49"/>
    <mergeCell ref="D48:I48"/>
    <mergeCell ref="D31:I31"/>
    <mergeCell ref="D32:I32"/>
    <mergeCell ref="D43:I43"/>
    <mergeCell ref="D36:I36"/>
    <mergeCell ref="D46:I46"/>
    <mergeCell ref="D47:I47"/>
    <mergeCell ref="D39:I39"/>
    <mergeCell ref="D40:I40"/>
    <mergeCell ref="D41:I41"/>
    <mergeCell ref="D42:I42"/>
    <mergeCell ref="D33:I33"/>
    <mergeCell ref="D44:I44"/>
    <mergeCell ref="D45:I45"/>
    <mergeCell ref="D35:I35"/>
    <mergeCell ref="D16:I16"/>
    <mergeCell ref="D9:I9"/>
    <mergeCell ref="D10:I10"/>
    <mergeCell ref="D34:I34"/>
    <mergeCell ref="D29:I29"/>
    <mergeCell ref="D14:I14"/>
    <mergeCell ref="D20:I20"/>
    <mergeCell ref="D17:I17"/>
    <mergeCell ref="D18:I18"/>
    <mergeCell ref="D11:I11"/>
    <mergeCell ref="D12:I12"/>
    <mergeCell ref="D13:I13"/>
    <mergeCell ref="D15:I15"/>
    <mergeCell ref="D19:I19"/>
    <mergeCell ref="D24:I24"/>
    <mergeCell ref="J59:P59"/>
    <mergeCell ref="C54:D54"/>
    <mergeCell ref="C55:D55"/>
    <mergeCell ref="C53:D53"/>
    <mergeCell ref="H53:I53"/>
    <mergeCell ref="H54:I54"/>
    <mergeCell ref="J58:P58"/>
    <mergeCell ref="B2:P2"/>
    <mergeCell ref="D28:I28"/>
    <mergeCell ref="C3:P3"/>
    <mergeCell ref="D4:G4"/>
    <mergeCell ref="D25:I25"/>
    <mergeCell ref="J4:K4"/>
    <mergeCell ref="N4:O4"/>
    <mergeCell ref="K6:P6"/>
    <mergeCell ref="I6:J6"/>
    <mergeCell ref="D6:G6"/>
    <mergeCell ref="D8:I8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zoomScale="120" zoomScaleNormal="120" workbookViewId="0">
      <selection activeCell="N5" sqref="N5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>
      <c r="C4" t="s">
        <v>2</v>
      </c>
      <c r="D4" s="53" t="s">
        <v>29</v>
      </c>
      <c r="E4" s="54"/>
      <c r="F4" s="54"/>
      <c r="G4" s="54"/>
      <c r="I4" t="s">
        <v>3</v>
      </c>
      <c r="J4" s="56" t="s">
        <v>85</v>
      </c>
      <c r="K4" s="54"/>
      <c r="M4" t="s">
        <v>4</v>
      </c>
      <c r="N4" s="57">
        <v>45296</v>
      </c>
      <c r="O4" s="54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/>
    <row r="8" spans="2:18" ht="14.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86</v>
      </c>
      <c r="D9" s="70" t="s">
        <v>105</v>
      </c>
      <c r="E9" s="61"/>
      <c r="F9" s="61"/>
      <c r="G9" s="61"/>
      <c r="H9" s="61"/>
      <c r="I9" s="62"/>
      <c r="J9" s="7">
        <v>100</v>
      </c>
      <c r="K9" s="7">
        <v>0</v>
      </c>
      <c r="L9" s="7">
        <v>0</v>
      </c>
      <c r="M9" s="7">
        <v>0</v>
      </c>
      <c r="N9" s="7"/>
      <c r="O9" s="7"/>
      <c r="P9" s="7"/>
      <c r="Q9" s="10">
        <f>SUM(J9:P9)/7</f>
        <v>14.285714285714286</v>
      </c>
    </row>
    <row r="10" spans="2:18" ht="14.5">
      <c r="B10" s="9">
        <f t="shared" ref="B10:B48" si="0">B9+1</f>
        <v>2</v>
      </c>
      <c r="C10" s="20" t="s">
        <v>87</v>
      </c>
      <c r="D10" s="70" t="s">
        <v>106</v>
      </c>
      <c r="E10" s="61"/>
      <c r="F10" s="61"/>
      <c r="G10" s="61"/>
      <c r="H10" s="61"/>
      <c r="I10" s="62"/>
      <c r="J10" s="7">
        <v>15</v>
      </c>
      <c r="K10" s="7">
        <v>0</v>
      </c>
      <c r="L10" s="7">
        <v>0</v>
      </c>
      <c r="M10" s="7">
        <v>0</v>
      </c>
      <c r="N10" s="7"/>
      <c r="O10" s="7"/>
      <c r="P10" s="7"/>
      <c r="Q10" s="10">
        <f t="shared" ref="Q10:Q27" si="1">SUM(J10:P10)/7</f>
        <v>2.1428571428571428</v>
      </c>
    </row>
    <row r="11" spans="2:18" ht="14.5">
      <c r="B11" s="9">
        <f t="shared" si="0"/>
        <v>3</v>
      </c>
      <c r="C11" s="20" t="s">
        <v>88</v>
      </c>
      <c r="D11" s="70" t="s">
        <v>107</v>
      </c>
      <c r="E11" s="61"/>
      <c r="F11" s="61"/>
      <c r="G11" s="61"/>
      <c r="H11" s="61"/>
      <c r="I11" s="62"/>
      <c r="J11" s="7">
        <v>98</v>
      </c>
      <c r="K11" s="7">
        <v>100</v>
      </c>
      <c r="L11" s="7">
        <v>100</v>
      </c>
      <c r="M11" s="7">
        <v>98</v>
      </c>
      <c r="N11" s="7"/>
      <c r="O11" s="7"/>
      <c r="P11" s="7"/>
      <c r="Q11" s="10">
        <f t="shared" si="1"/>
        <v>56.571428571428569</v>
      </c>
    </row>
    <row r="12" spans="2:18" ht="14.5">
      <c r="B12" s="9">
        <f t="shared" si="0"/>
        <v>4</v>
      </c>
      <c r="C12" s="20" t="s">
        <v>89</v>
      </c>
      <c r="D12" s="70" t="s">
        <v>108</v>
      </c>
      <c r="E12" s="61"/>
      <c r="F12" s="61"/>
      <c r="G12" s="61"/>
      <c r="H12" s="61"/>
      <c r="I12" s="62"/>
      <c r="J12" s="7">
        <v>100</v>
      </c>
      <c r="K12" s="7">
        <v>100</v>
      </c>
      <c r="L12" s="7">
        <v>100</v>
      </c>
      <c r="M12" s="7">
        <v>100</v>
      </c>
      <c r="N12" s="7"/>
      <c r="O12" s="7"/>
      <c r="P12" s="7"/>
      <c r="Q12" s="10">
        <f t="shared" si="1"/>
        <v>57.142857142857146</v>
      </c>
    </row>
    <row r="13" spans="2:18" ht="14.5">
      <c r="B13" s="9">
        <f t="shared" si="0"/>
        <v>5</v>
      </c>
      <c r="C13" s="20" t="s">
        <v>90</v>
      </c>
      <c r="D13" s="70" t="s">
        <v>109</v>
      </c>
      <c r="E13" s="61"/>
      <c r="F13" s="61"/>
      <c r="G13" s="61"/>
      <c r="H13" s="61"/>
      <c r="I13" s="62"/>
      <c r="J13" s="7">
        <v>94</v>
      </c>
      <c r="K13" s="7">
        <v>90</v>
      </c>
      <c r="L13" s="7">
        <v>94</v>
      </c>
      <c r="M13" s="7">
        <v>94</v>
      </c>
      <c r="N13" s="7"/>
      <c r="O13" s="7"/>
      <c r="P13" s="7"/>
      <c r="Q13" s="10">
        <f t="shared" si="1"/>
        <v>53.142857142857146</v>
      </c>
    </row>
    <row r="14" spans="2:18" ht="14.5">
      <c r="B14" s="9">
        <f t="shared" si="0"/>
        <v>6</v>
      </c>
      <c r="C14" s="20" t="s">
        <v>91</v>
      </c>
      <c r="D14" s="70" t="s">
        <v>110</v>
      </c>
      <c r="E14" s="61"/>
      <c r="F14" s="61"/>
      <c r="G14" s="61"/>
      <c r="H14" s="61"/>
      <c r="I14" s="62"/>
      <c r="J14" s="7">
        <v>100</v>
      </c>
      <c r="K14" s="7">
        <v>100</v>
      </c>
      <c r="L14" s="7">
        <v>100</v>
      </c>
      <c r="M14" s="7">
        <v>100</v>
      </c>
      <c r="N14" s="7"/>
      <c r="O14" s="7"/>
      <c r="P14" s="7"/>
      <c r="Q14" s="10">
        <f t="shared" si="1"/>
        <v>57.142857142857146</v>
      </c>
    </row>
    <row r="15" spans="2:18" ht="14.5">
      <c r="B15" s="9">
        <f t="shared" si="0"/>
        <v>7</v>
      </c>
      <c r="C15" s="20" t="s">
        <v>92</v>
      </c>
      <c r="D15" s="70" t="s">
        <v>111</v>
      </c>
      <c r="E15" s="61"/>
      <c r="F15" s="61"/>
      <c r="G15" s="61"/>
      <c r="H15" s="61"/>
      <c r="I15" s="62"/>
      <c r="J15" s="7">
        <v>98</v>
      </c>
      <c r="K15" s="7">
        <v>99</v>
      </c>
      <c r="L15" s="7">
        <v>100</v>
      </c>
      <c r="M15" s="7">
        <v>100</v>
      </c>
      <c r="N15" s="7"/>
      <c r="O15" s="7"/>
      <c r="P15" s="7"/>
      <c r="Q15" s="10">
        <f t="shared" si="1"/>
        <v>56.714285714285715</v>
      </c>
    </row>
    <row r="16" spans="2:18" ht="14.5">
      <c r="B16" s="9">
        <f t="shared" si="0"/>
        <v>8</v>
      </c>
      <c r="C16" s="20" t="s">
        <v>93</v>
      </c>
      <c r="D16" s="70" t="s">
        <v>112</v>
      </c>
      <c r="E16" s="61"/>
      <c r="F16" s="61"/>
      <c r="G16" s="61"/>
      <c r="H16" s="61"/>
      <c r="I16" s="62"/>
      <c r="J16" s="7">
        <v>75</v>
      </c>
      <c r="K16" s="7">
        <v>100</v>
      </c>
      <c r="L16" s="7">
        <v>100</v>
      </c>
      <c r="M16" s="7">
        <v>98</v>
      </c>
      <c r="N16" s="7"/>
      <c r="O16" s="7"/>
      <c r="P16" s="7"/>
      <c r="Q16" s="10">
        <f t="shared" si="1"/>
        <v>53.285714285714285</v>
      </c>
    </row>
    <row r="17" spans="2:17" ht="14.5">
      <c r="B17" s="9">
        <f t="shared" si="0"/>
        <v>9</v>
      </c>
      <c r="C17" s="20" t="s">
        <v>94</v>
      </c>
      <c r="D17" s="70" t="s">
        <v>113</v>
      </c>
      <c r="E17" s="61"/>
      <c r="F17" s="61"/>
      <c r="G17" s="61"/>
      <c r="H17" s="61"/>
      <c r="I17" s="62"/>
      <c r="J17" s="7">
        <v>100</v>
      </c>
      <c r="K17" s="7">
        <v>99</v>
      </c>
      <c r="L17" s="7">
        <v>100</v>
      </c>
      <c r="M17" s="7">
        <v>100</v>
      </c>
      <c r="N17" s="7"/>
      <c r="O17" s="7"/>
      <c r="P17" s="7"/>
      <c r="Q17" s="10">
        <f t="shared" si="1"/>
        <v>57</v>
      </c>
    </row>
    <row r="18" spans="2:17" ht="14.5">
      <c r="B18" s="9">
        <f t="shared" si="0"/>
        <v>10</v>
      </c>
      <c r="C18" s="20" t="s">
        <v>95</v>
      </c>
      <c r="D18" s="70" t="s">
        <v>114</v>
      </c>
      <c r="E18" s="61"/>
      <c r="F18" s="61"/>
      <c r="G18" s="61"/>
      <c r="H18" s="61"/>
      <c r="I18" s="62"/>
      <c r="J18" s="7">
        <v>100</v>
      </c>
      <c r="K18" s="7">
        <v>99</v>
      </c>
      <c r="L18" s="7">
        <v>100</v>
      </c>
      <c r="M18" s="7">
        <v>100</v>
      </c>
      <c r="N18" s="7"/>
      <c r="O18" s="7"/>
      <c r="P18" s="7"/>
      <c r="Q18" s="10">
        <f t="shared" si="1"/>
        <v>57</v>
      </c>
    </row>
    <row r="19" spans="2:17" ht="14.5">
      <c r="B19" s="9">
        <f t="shared" si="0"/>
        <v>11</v>
      </c>
      <c r="C19" s="20" t="s">
        <v>96</v>
      </c>
      <c r="D19" s="70" t="s">
        <v>115</v>
      </c>
      <c r="E19" s="61"/>
      <c r="F19" s="61"/>
      <c r="G19" s="61"/>
      <c r="H19" s="61"/>
      <c r="I19" s="62"/>
      <c r="J19" s="7">
        <v>100</v>
      </c>
      <c r="K19" s="7">
        <v>100</v>
      </c>
      <c r="L19" s="7">
        <v>100</v>
      </c>
      <c r="M19" s="7">
        <v>98</v>
      </c>
      <c r="N19" s="7"/>
      <c r="O19" s="7"/>
      <c r="P19" s="7"/>
      <c r="Q19" s="10">
        <f t="shared" si="1"/>
        <v>56.857142857142854</v>
      </c>
    </row>
    <row r="20" spans="2:17" ht="14.5">
      <c r="B20" s="9">
        <f t="shared" si="0"/>
        <v>12</v>
      </c>
      <c r="C20" s="20" t="s">
        <v>97</v>
      </c>
      <c r="D20" s="70" t="s">
        <v>116</v>
      </c>
      <c r="E20" s="61"/>
      <c r="F20" s="61"/>
      <c r="G20" s="61"/>
      <c r="H20" s="61"/>
      <c r="I20" s="62"/>
      <c r="J20" s="7">
        <v>98</v>
      </c>
      <c r="K20" s="7">
        <v>100</v>
      </c>
      <c r="L20" s="7">
        <v>100</v>
      </c>
      <c r="M20" s="7">
        <v>98</v>
      </c>
      <c r="N20" s="7"/>
      <c r="O20" s="7"/>
      <c r="P20" s="7"/>
      <c r="Q20" s="10">
        <f t="shared" si="1"/>
        <v>56.571428571428569</v>
      </c>
    </row>
    <row r="21" spans="2:17" ht="15.75" customHeight="1">
      <c r="B21" s="9">
        <f t="shared" si="0"/>
        <v>13</v>
      </c>
      <c r="C21" s="20" t="s">
        <v>98</v>
      </c>
      <c r="D21" s="70" t="s">
        <v>117</v>
      </c>
      <c r="E21" s="61"/>
      <c r="F21" s="61"/>
      <c r="G21" s="61"/>
      <c r="H21" s="61"/>
      <c r="I21" s="62"/>
      <c r="J21" s="7">
        <v>98</v>
      </c>
      <c r="K21" s="7">
        <v>90</v>
      </c>
      <c r="L21" s="7">
        <v>94</v>
      </c>
      <c r="M21" s="7">
        <v>77</v>
      </c>
      <c r="N21" s="7"/>
      <c r="O21" s="7"/>
      <c r="P21" s="7"/>
      <c r="Q21" s="10">
        <f t="shared" si="1"/>
        <v>51.285714285714285</v>
      </c>
    </row>
    <row r="22" spans="2:17" ht="15.75" customHeight="1">
      <c r="B22" s="9">
        <f t="shared" si="0"/>
        <v>14</v>
      </c>
      <c r="C22" s="20" t="s">
        <v>99</v>
      </c>
      <c r="D22" s="82" t="s">
        <v>118</v>
      </c>
      <c r="E22" s="64"/>
      <c r="F22" s="64"/>
      <c r="G22" s="64"/>
      <c r="H22" s="64"/>
      <c r="I22" s="83"/>
      <c r="J22" s="7">
        <v>98</v>
      </c>
      <c r="K22" s="7">
        <v>90</v>
      </c>
      <c r="L22" s="7">
        <v>74</v>
      </c>
      <c r="M22" s="7">
        <v>94</v>
      </c>
      <c r="N22" s="7"/>
      <c r="O22" s="7"/>
      <c r="P22" s="7"/>
      <c r="Q22" s="10">
        <f t="shared" si="1"/>
        <v>50.857142857142854</v>
      </c>
    </row>
    <row r="23" spans="2:17" ht="15.75" customHeight="1">
      <c r="B23" s="21">
        <f t="shared" si="0"/>
        <v>15</v>
      </c>
      <c r="C23" s="20" t="s">
        <v>100</v>
      </c>
      <c r="D23" s="80" t="s">
        <v>119</v>
      </c>
      <c r="E23" s="81"/>
      <c r="F23" s="81"/>
      <c r="G23" s="81"/>
      <c r="H23" s="81"/>
      <c r="I23" s="81"/>
      <c r="J23" s="23">
        <v>100</v>
      </c>
      <c r="K23" s="7">
        <v>90</v>
      </c>
      <c r="L23" s="7">
        <v>100</v>
      </c>
      <c r="M23" s="7">
        <v>100</v>
      </c>
      <c r="N23" s="7"/>
      <c r="O23" s="7"/>
      <c r="P23" s="7"/>
      <c r="Q23" s="10">
        <f t="shared" si="1"/>
        <v>55.714285714285715</v>
      </c>
    </row>
    <row r="24" spans="2:17" ht="15.75" customHeight="1">
      <c r="B24" s="21">
        <f t="shared" si="0"/>
        <v>16</v>
      </c>
      <c r="C24" s="20" t="s">
        <v>101</v>
      </c>
      <c r="D24" s="80" t="s">
        <v>120</v>
      </c>
      <c r="E24" s="81"/>
      <c r="F24" s="81"/>
      <c r="G24" s="81"/>
      <c r="H24" s="81"/>
      <c r="I24" s="81"/>
      <c r="J24" s="23">
        <v>98</v>
      </c>
      <c r="K24" s="7">
        <v>90</v>
      </c>
      <c r="L24" s="7">
        <v>91</v>
      </c>
      <c r="M24" s="7">
        <v>93</v>
      </c>
      <c r="N24" s="7"/>
      <c r="O24" s="7"/>
      <c r="P24" s="7"/>
      <c r="Q24" s="10">
        <f t="shared" si="1"/>
        <v>53.142857142857146</v>
      </c>
    </row>
    <row r="25" spans="2:17" ht="15.75" customHeight="1">
      <c r="B25" s="21">
        <f t="shared" si="0"/>
        <v>17</v>
      </c>
      <c r="C25" s="20" t="s">
        <v>102</v>
      </c>
      <c r="D25" s="80" t="s">
        <v>121</v>
      </c>
      <c r="E25" s="81"/>
      <c r="F25" s="81"/>
      <c r="G25" s="81"/>
      <c r="H25" s="81"/>
      <c r="I25" s="81"/>
      <c r="J25" s="23">
        <v>0</v>
      </c>
      <c r="K25" s="7">
        <v>0</v>
      </c>
      <c r="L25" s="7">
        <v>0</v>
      </c>
      <c r="M25" s="7">
        <v>0</v>
      </c>
      <c r="N25" s="7"/>
      <c r="O25" s="7"/>
      <c r="P25" s="7"/>
      <c r="Q25" s="10">
        <f t="shared" si="1"/>
        <v>0</v>
      </c>
    </row>
    <row r="26" spans="2:17" ht="15.75" customHeight="1">
      <c r="B26" s="21">
        <f t="shared" si="0"/>
        <v>18</v>
      </c>
      <c r="C26" s="20" t="s">
        <v>103</v>
      </c>
      <c r="D26" s="80" t="s">
        <v>122</v>
      </c>
      <c r="E26" s="81"/>
      <c r="F26" s="81"/>
      <c r="G26" s="81"/>
      <c r="H26" s="81"/>
      <c r="I26" s="81"/>
      <c r="J26" s="23">
        <v>91</v>
      </c>
      <c r="K26" s="7">
        <v>100</v>
      </c>
      <c r="L26" s="7">
        <v>100</v>
      </c>
      <c r="M26" s="7">
        <v>100</v>
      </c>
      <c r="N26" s="7"/>
      <c r="O26" s="7"/>
      <c r="P26" s="7"/>
      <c r="Q26" s="10">
        <f t="shared" si="1"/>
        <v>55.857142857142854</v>
      </c>
    </row>
    <row r="27" spans="2:17" ht="15.75" customHeight="1">
      <c r="B27" s="21">
        <f t="shared" si="0"/>
        <v>19</v>
      </c>
      <c r="C27" s="20" t="s">
        <v>104</v>
      </c>
      <c r="D27" s="80" t="s">
        <v>123</v>
      </c>
      <c r="E27" s="81"/>
      <c r="F27" s="81"/>
      <c r="G27" s="81"/>
      <c r="H27" s="81"/>
      <c r="I27" s="81"/>
      <c r="J27" s="23">
        <v>70</v>
      </c>
      <c r="K27" s="7">
        <v>90</v>
      </c>
      <c r="L27" s="7">
        <v>80</v>
      </c>
      <c r="M27" s="7">
        <v>70</v>
      </c>
      <c r="N27" s="7"/>
      <c r="O27" s="7"/>
      <c r="P27" s="7"/>
      <c r="Q27" s="10">
        <f t="shared" si="1"/>
        <v>44.285714285714285</v>
      </c>
    </row>
    <row r="28" spans="2:17" ht="15.75" customHeight="1">
      <c r="B28" s="21">
        <f t="shared" si="0"/>
        <v>20</v>
      </c>
      <c r="C28" s="25"/>
      <c r="D28" s="80"/>
      <c r="E28" s="81"/>
      <c r="F28" s="81"/>
      <c r="G28" s="81"/>
      <c r="H28" s="81"/>
      <c r="I28" s="81"/>
      <c r="J28" s="23"/>
      <c r="K28" s="7"/>
      <c r="L28" s="7"/>
      <c r="M28" s="7"/>
      <c r="N28" s="7"/>
      <c r="O28" s="7"/>
      <c r="P28" s="7"/>
      <c r="Q28" s="10"/>
    </row>
    <row r="29" spans="2:17" ht="15.75" customHeight="1">
      <c r="B29" s="21">
        <f t="shared" si="0"/>
        <v>21</v>
      </c>
      <c r="C29" s="25"/>
      <c r="D29" s="55"/>
      <c r="E29" s="50"/>
      <c r="F29" s="50"/>
      <c r="G29" s="50"/>
      <c r="H29" s="50"/>
      <c r="I29" s="51"/>
      <c r="J29" s="23"/>
      <c r="K29" s="7"/>
      <c r="L29" s="7"/>
      <c r="M29" s="7"/>
      <c r="N29" s="7"/>
      <c r="O29" s="7"/>
      <c r="P29" s="7"/>
      <c r="Q29" s="10"/>
    </row>
    <row r="30" spans="2:17" ht="15.75" customHeight="1">
      <c r="B30" s="21">
        <f t="shared" si="0"/>
        <v>22</v>
      </c>
      <c r="C30" s="25"/>
      <c r="D30" s="80"/>
      <c r="E30" s="81"/>
      <c r="F30" s="81"/>
      <c r="G30" s="81"/>
      <c r="H30" s="81"/>
      <c r="I30" s="81"/>
      <c r="J30" s="23"/>
      <c r="K30" s="7"/>
      <c r="L30" s="7"/>
      <c r="M30" s="7"/>
      <c r="N30" s="7"/>
      <c r="O30" s="7"/>
      <c r="P30" s="7"/>
      <c r="Q30" s="10"/>
    </row>
    <row r="31" spans="2:17" ht="15.75" customHeight="1">
      <c r="B31" s="21">
        <f t="shared" si="0"/>
        <v>23</v>
      </c>
      <c r="C31" s="25"/>
      <c r="D31" s="80"/>
      <c r="E31" s="81"/>
      <c r="F31" s="81"/>
      <c r="G31" s="81"/>
      <c r="H31" s="81"/>
      <c r="I31" s="81"/>
      <c r="J31" s="23"/>
      <c r="K31" s="7"/>
      <c r="L31" s="7"/>
      <c r="M31" s="7"/>
      <c r="N31" s="7"/>
      <c r="O31" s="7"/>
      <c r="P31" s="7"/>
      <c r="Q31" s="10"/>
    </row>
    <row r="32" spans="2:17" ht="15.75" customHeight="1">
      <c r="B32" s="9">
        <f t="shared" si="0"/>
        <v>24</v>
      </c>
      <c r="C32" s="24"/>
      <c r="D32" s="82"/>
      <c r="E32" s="64"/>
      <c r="F32" s="64"/>
      <c r="G32" s="64"/>
      <c r="H32" s="64"/>
      <c r="I32" s="83"/>
      <c r="J32" s="7"/>
      <c r="K32" s="7"/>
      <c r="L32" s="7"/>
      <c r="M32" s="7"/>
      <c r="N32" s="7"/>
      <c r="O32" s="7"/>
      <c r="P32" s="7"/>
      <c r="Q32" s="10"/>
    </row>
    <row r="33" spans="2:17" ht="15.75" customHeight="1">
      <c r="B33" s="21">
        <f t="shared" si="0"/>
        <v>25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>
      <c r="B34" s="21">
        <f t="shared" si="0"/>
        <v>26</v>
      </c>
      <c r="C34" s="25"/>
      <c r="D34" s="84"/>
      <c r="E34" s="85"/>
      <c r="F34" s="85"/>
      <c r="G34" s="85"/>
      <c r="H34" s="85"/>
      <c r="I34" s="86"/>
      <c r="J34" s="23"/>
      <c r="K34" s="7"/>
      <c r="L34" s="7"/>
      <c r="M34" s="7"/>
      <c r="N34" s="7"/>
      <c r="O34" s="7"/>
      <c r="P34" s="7"/>
      <c r="Q34" s="10"/>
    </row>
    <row r="35" spans="2:17" ht="15.75" customHeight="1">
      <c r="B35" s="21">
        <f t="shared" si="0"/>
        <v>27</v>
      </c>
      <c r="C35" s="25"/>
      <c r="D35" s="80"/>
      <c r="E35" s="81"/>
      <c r="F35" s="81"/>
      <c r="G35" s="81"/>
      <c r="H35" s="81"/>
      <c r="I35" s="81"/>
      <c r="J35" s="23"/>
      <c r="K35" s="7"/>
      <c r="L35" s="7"/>
      <c r="M35" s="7"/>
      <c r="N35" s="7"/>
      <c r="O35" s="7"/>
      <c r="P35" s="7"/>
      <c r="Q35" s="10"/>
    </row>
    <row r="36" spans="2:17" ht="15.75" customHeight="1">
      <c r="B36" s="21">
        <f t="shared" si="0"/>
        <v>28</v>
      </c>
      <c r="C36" s="25"/>
      <c r="D36" s="80"/>
      <c r="E36" s="81"/>
      <c r="F36" s="81"/>
      <c r="G36" s="81"/>
      <c r="H36" s="81"/>
      <c r="I36" s="81"/>
      <c r="J36" s="23"/>
      <c r="K36" s="7"/>
      <c r="L36" s="7"/>
      <c r="M36" s="7"/>
      <c r="N36" s="7"/>
      <c r="O36" s="7"/>
      <c r="P36" s="7"/>
      <c r="Q36" s="10"/>
    </row>
    <row r="37" spans="2:17" ht="15.75" customHeight="1">
      <c r="B37" s="21">
        <f t="shared" si="0"/>
        <v>29</v>
      </c>
      <c r="C37" s="26"/>
      <c r="D37" s="76"/>
      <c r="E37" s="77"/>
      <c r="F37" s="77"/>
      <c r="G37" s="77"/>
      <c r="H37" s="77"/>
      <c r="I37" s="78"/>
      <c r="J37" s="23"/>
      <c r="K37" s="7"/>
      <c r="L37" s="7"/>
      <c r="M37" s="7"/>
      <c r="N37" s="7"/>
      <c r="O37" s="7"/>
      <c r="P37" s="7"/>
      <c r="Q37" s="10"/>
    </row>
    <row r="38" spans="2:17" ht="15.75" customHeight="1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>
      <c r="B39" s="9">
        <f t="shared" si="0"/>
        <v>31</v>
      </c>
      <c r="C39" s="30"/>
      <c r="D39" s="79"/>
      <c r="E39" s="61"/>
      <c r="F39" s="61"/>
      <c r="G39" s="61"/>
      <c r="H39" s="61"/>
      <c r="I39" s="62"/>
      <c r="J39" s="7"/>
      <c r="K39" s="7"/>
      <c r="L39" s="7"/>
      <c r="M39" s="7"/>
      <c r="N39" s="7"/>
      <c r="O39" s="7"/>
      <c r="P39" s="7"/>
      <c r="Q39" s="10"/>
    </row>
    <row r="40" spans="2:17" ht="15.75" customHeight="1">
      <c r="B40" s="9">
        <f t="shared" si="0"/>
        <v>32</v>
      </c>
      <c r="C40" s="9"/>
      <c r="D40" s="79"/>
      <c r="E40" s="61"/>
      <c r="F40" s="61"/>
      <c r="G40" s="61"/>
      <c r="H40" s="61"/>
      <c r="I40" s="62"/>
      <c r="J40" s="7"/>
      <c r="K40" s="7"/>
      <c r="L40" s="7"/>
      <c r="M40" s="7"/>
      <c r="N40" s="7"/>
      <c r="O40" s="7"/>
      <c r="P40" s="7"/>
      <c r="Q40" s="10"/>
    </row>
    <row r="41" spans="2:17" ht="15.75" customHeight="1">
      <c r="B41" s="9">
        <f t="shared" si="0"/>
        <v>33</v>
      </c>
      <c r="C41" s="9"/>
      <c r="D41" s="79"/>
      <c r="E41" s="61"/>
      <c r="F41" s="61"/>
      <c r="G41" s="61"/>
      <c r="H41" s="61"/>
      <c r="I41" s="62"/>
      <c r="J41" s="7"/>
      <c r="K41" s="7"/>
      <c r="L41" s="7"/>
      <c r="M41" s="7"/>
      <c r="N41" s="7"/>
      <c r="O41" s="7"/>
      <c r="P41" s="7"/>
      <c r="Q41" s="10"/>
    </row>
    <row r="42" spans="2:17" ht="15.75" customHeight="1">
      <c r="B42" s="9">
        <f t="shared" si="0"/>
        <v>34</v>
      </c>
      <c r="C42" s="9"/>
      <c r="D42" s="79"/>
      <c r="E42" s="61"/>
      <c r="F42" s="61"/>
      <c r="G42" s="61"/>
      <c r="H42" s="61"/>
      <c r="I42" s="62"/>
      <c r="J42" s="7"/>
      <c r="K42" s="7"/>
      <c r="L42" s="7"/>
      <c r="M42" s="7"/>
      <c r="N42" s="7"/>
      <c r="O42" s="7"/>
      <c r="P42" s="7"/>
      <c r="Q42" s="10"/>
    </row>
    <row r="43" spans="2:17" ht="15.75" customHeight="1">
      <c r="B43" s="9">
        <f t="shared" si="0"/>
        <v>35</v>
      </c>
      <c r="C43" s="9"/>
      <c r="D43" s="79"/>
      <c r="E43" s="61"/>
      <c r="F43" s="61"/>
      <c r="G43" s="61"/>
      <c r="H43" s="61"/>
      <c r="I43" s="62"/>
      <c r="J43" s="7"/>
      <c r="K43" s="7"/>
      <c r="L43" s="7"/>
      <c r="M43" s="7"/>
      <c r="N43" s="7"/>
      <c r="O43" s="7"/>
      <c r="P43" s="7"/>
      <c r="Q43" s="10"/>
    </row>
    <row r="44" spans="2:17" ht="15.75" customHeight="1">
      <c r="B44" s="9">
        <f t="shared" si="0"/>
        <v>36</v>
      </c>
      <c r="C44" s="9"/>
      <c r="D44" s="79"/>
      <c r="E44" s="61"/>
      <c r="F44" s="61"/>
      <c r="G44" s="61"/>
      <c r="H44" s="61"/>
      <c r="I44" s="62"/>
      <c r="J44" s="7"/>
      <c r="K44" s="7"/>
      <c r="L44" s="7"/>
      <c r="M44" s="7"/>
      <c r="N44" s="7"/>
      <c r="O44" s="7"/>
      <c r="P44" s="7"/>
      <c r="Q44" s="10"/>
    </row>
    <row r="45" spans="2:17" ht="15.75" customHeight="1">
      <c r="B45" s="9">
        <f t="shared" si="0"/>
        <v>37</v>
      </c>
      <c r="C45" s="11"/>
      <c r="D45" s="79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7"/>
      <c r="Q45" s="10"/>
    </row>
    <row r="46" spans="2:17" ht="15.75" customHeight="1">
      <c r="B46" s="9">
        <f t="shared" si="0"/>
        <v>38</v>
      </c>
      <c r="C46" s="11"/>
      <c r="D46" s="79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7"/>
      <c r="Q46" s="10"/>
    </row>
    <row r="47" spans="2:17" ht="15.75" customHeight="1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10"/>
    </row>
    <row r="48" spans="2:17" ht="15.75" customHeight="1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10"/>
    </row>
    <row r="49" spans="3:17" ht="15.75" customHeight="1">
      <c r="C49" s="59"/>
      <c r="D49" s="48"/>
      <c r="E49" s="3"/>
    </row>
    <row r="50" spans="3:17" ht="15.75" customHeight="1">
      <c r="C50" s="59"/>
      <c r="D50" s="48"/>
      <c r="E50" s="3"/>
      <c r="H50" s="60" t="s">
        <v>18</v>
      </c>
      <c r="I50" s="62"/>
      <c r="J50" s="7">
        <f t="shared" ref="J50:Q50" si="2">COUNTIF(J9:J48,"&gt;=70")</f>
        <v>17</v>
      </c>
      <c r="K50" s="7">
        <f t="shared" si="2"/>
        <v>16</v>
      </c>
      <c r="L50" s="7">
        <f t="shared" si="2"/>
        <v>16</v>
      </c>
      <c r="M50" s="7">
        <f t="shared" si="2"/>
        <v>16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>
      <c r="C51" s="59"/>
      <c r="D51" s="48"/>
      <c r="E51" s="2"/>
      <c r="H51" s="60" t="s">
        <v>19</v>
      </c>
      <c r="I51" s="62"/>
      <c r="J51" s="7">
        <f t="shared" ref="J51:Q51" si="3">COUNTIF(J9:J49,"&lt;70")</f>
        <v>2</v>
      </c>
      <c r="K51" s="7">
        <f t="shared" si="3"/>
        <v>3</v>
      </c>
      <c r="L51" s="7">
        <f t="shared" si="3"/>
        <v>3</v>
      </c>
      <c r="M51" s="7">
        <f t="shared" si="3"/>
        <v>3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>
      <c r="C52" s="59"/>
      <c r="D52" s="48"/>
      <c r="E52" s="48"/>
      <c r="H52" s="60" t="s">
        <v>20</v>
      </c>
      <c r="I52" s="62"/>
      <c r="J52" s="7">
        <f t="shared" ref="J52:Q52" si="4">COUNT(J9:J48)</f>
        <v>19</v>
      </c>
      <c r="K52" s="7">
        <f t="shared" si="4"/>
        <v>19</v>
      </c>
      <c r="L52" s="7">
        <f t="shared" si="4"/>
        <v>19</v>
      </c>
      <c r="M52" s="7">
        <f t="shared" si="4"/>
        <v>19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>
      <c r="C53" s="59"/>
      <c r="D53" s="48"/>
      <c r="E53" s="3"/>
      <c r="H53" s="65" t="s">
        <v>21</v>
      </c>
      <c r="I53" s="62"/>
      <c r="J53" s="13">
        <f t="shared" ref="J53:Q53" si="5">J50/J52</f>
        <v>0.89473684210526316</v>
      </c>
      <c r="K53" s="14">
        <f t="shared" si="5"/>
        <v>0.84210526315789469</v>
      </c>
      <c r="L53" s="14">
        <f t="shared" si="5"/>
        <v>0.84210526315789469</v>
      </c>
      <c r="M53" s="14">
        <f t="shared" si="5"/>
        <v>0.84210526315789469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>
      <c r="C54" s="59"/>
      <c r="D54" s="48"/>
      <c r="E54" s="3"/>
      <c r="H54" s="65" t="s">
        <v>22</v>
      </c>
      <c r="I54" s="62"/>
      <c r="J54" s="13">
        <f t="shared" ref="J54:Q54" si="6">J51/J52</f>
        <v>0.10526315789473684</v>
      </c>
      <c r="K54" s="13">
        <f t="shared" si="6"/>
        <v>0.15789473684210525</v>
      </c>
      <c r="L54" s="14">
        <f t="shared" si="6"/>
        <v>0.15789473684210525</v>
      </c>
      <c r="M54" s="14">
        <f t="shared" si="6"/>
        <v>0.15789473684210525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>
      <c r="C55" s="59"/>
      <c r="D55" s="48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6"/>
      <c r="K58" s="54"/>
      <c r="L58" s="54"/>
      <c r="M58" s="54"/>
      <c r="N58" s="54"/>
      <c r="O58" s="54"/>
      <c r="P58" s="54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zoomScale="120" zoomScaleNormal="120" workbookViewId="0">
      <selection activeCell="N5" sqref="N5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6.6328125" customWidth="1"/>
    <col min="14" max="16" width="5" customWidth="1"/>
    <col min="17" max="17" width="6.453125" customWidth="1"/>
    <col min="18" max="18" width="5" customWidth="1"/>
  </cols>
  <sheetData>
    <row r="2" spans="2:18" ht="15.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>
      <c r="C4" t="s">
        <v>2</v>
      </c>
      <c r="D4" s="53" t="s">
        <v>124</v>
      </c>
      <c r="E4" s="54"/>
      <c r="F4" s="54"/>
      <c r="G4" s="54"/>
      <c r="I4" t="s">
        <v>3</v>
      </c>
      <c r="J4" s="56" t="s">
        <v>125</v>
      </c>
      <c r="K4" s="54"/>
      <c r="M4" t="s">
        <v>4</v>
      </c>
      <c r="N4" s="57">
        <v>45296</v>
      </c>
      <c r="O4" s="54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/>
    <row r="8" spans="2:18" ht="14.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126</v>
      </c>
      <c r="D9" s="70" t="s">
        <v>155</v>
      </c>
      <c r="E9" s="61"/>
      <c r="F9" s="61"/>
      <c r="G9" s="61"/>
      <c r="H9" s="61"/>
      <c r="I9" s="62"/>
      <c r="J9" s="7">
        <v>100</v>
      </c>
      <c r="K9" s="7">
        <v>97</v>
      </c>
      <c r="L9" s="7">
        <v>96</v>
      </c>
      <c r="M9" s="7">
        <v>98</v>
      </c>
      <c r="N9" s="7">
        <v>98</v>
      </c>
      <c r="O9" s="7">
        <v>96</v>
      </c>
      <c r="P9" s="7"/>
      <c r="Q9" s="10">
        <f>SUM(J9:P9)/7</f>
        <v>83.571428571428569</v>
      </c>
    </row>
    <row r="10" spans="2:18" ht="14.5">
      <c r="B10" s="9">
        <f t="shared" ref="B10:B48" si="0">B9+1</f>
        <v>2</v>
      </c>
      <c r="C10" s="20" t="s">
        <v>154</v>
      </c>
      <c r="D10" s="70" t="s">
        <v>156</v>
      </c>
      <c r="E10" s="61"/>
      <c r="F10" s="61"/>
      <c r="G10" s="61"/>
      <c r="H10" s="61"/>
      <c r="I10" s="62"/>
      <c r="J10" s="7">
        <v>100</v>
      </c>
      <c r="K10" s="7">
        <v>98</v>
      </c>
      <c r="L10" s="7">
        <v>98</v>
      </c>
      <c r="M10" s="7">
        <v>94</v>
      </c>
      <c r="N10" s="7">
        <v>98</v>
      </c>
      <c r="O10" s="7">
        <v>95</v>
      </c>
      <c r="P10" s="7"/>
      <c r="Q10" s="10">
        <f t="shared" ref="Q10:Q46" si="1">SUM(J10:P10)/7</f>
        <v>83.285714285714292</v>
      </c>
    </row>
    <row r="11" spans="2:18" ht="14.5">
      <c r="B11" s="9">
        <f t="shared" si="0"/>
        <v>3</v>
      </c>
      <c r="C11" s="20" t="s">
        <v>127</v>
      </c>
      <c r="D11" s="70" t="s">
        <v>157</v>
      </c>
      <c r="E11" s="61"/>
      <c r="F11" s="61"/>
      <c r="G11" s="61"/>
      <c r="H11" s="61"/>
      <c r="I11" s="62"/>
      <c r="J11" s="7">
        <v>97</v>
      </c>
      <c r="K11" s="7">
        <v>97</v>
      </c>
      <c r="L11" s="7">
        <v>94</v>
      </c>
      <c r="M11" s="7">
        <v>97</v>
      </c>
      <c r="N11" s="7">
        <v>98</v>
      </c>
      <c r="O11" s="7">
        <v>91</v>
      </c>
      <c r="P11" s="7"/>
      <c r="Q11" s="10">
        <f t="shared" si="1"/>
        <v>82</v>
      </c>
    </row>
    <row r="12" spans="2:18" ht="14.5">
      <c r="B12" s="9">
        <f t="shared" si="0"/>
        <v>4</v>
      </c>
      <c r="C12" s="20" t="s">
        <v>128</v>
      </c>
      <c r="D12" s="70" t="s">
        <v>158</v>
      </c>
      <c r="E12" s="61"/>
      <c r="F12" s="61"/>
      <c r="G12" s="61"/>
      <c r="H12" s="61"/>
      <c r="I12" s="62"/>
      <c r="J12" s="7">
        <v>96</v>
      </c>
      <c r="K12" s="7">
        <v>98</v>
      </c>
      <c r="L12" s="7">
        <v>100</v>
      </c>
      <c r="M12" s="7">
        <v>100</v>
      </c>
      <c r="N12" s="7">
        <v>100</v>
      </c>
      <c r="O12" s="7">
        <v>95</v>
      </c>
      <c r="P12" s="7"/>
      <c r="Q12" s="10">
        <f t="shared" si="1"/>
        <v>84.142857142857139</v>
      </c>
    </row>
    <row r="13" spans="2:18" ht="14.5">
      <c r="B13" s="9">
        <f t="shared" si="0"/>
        <v>5</v>
      </c>
      <c r="C13" s="20" t="s">
        <v>129</v>
      </c>
      <c r="D13" s="70" t="s">
        <v>159</v>
      </c>
      <c r="E13" s="61"/>
      <c r="F13" s="61"/>
      <c r="G13" s="61"/>
      <c r="H13" s="61"/>
      <c r="I13" s="62"/>
      <c r="J13" s="7">
        <v>100</v>
      </c>
      <c r="K13" s="7">
        <v>98</v>
      </c>
      <c r="L13" s="7">
        <v>94</v>
      </c>
      <c r="M13" s="7">
        <v>97</v>
      </c>
      <c r="N13" s="7">
        <v>97</v>
      </c>
      <c r="O13" s="7">
        <v>91</v>
      </c>
      <c r="P13" s="7"/>
      <c r="Q13" s="10">
        <f t="shared" si="1"/>
        <v>82.428571428571431</v>
      </c>
    </row>
    <row r="14" spans="2:18" ht="14.5">
      <c r="B14" s="9">
        <f t="shared" si="0"/>
        <v>6</v>
      </c>
      <c r="C14" s="20" t="s">
        <v>130</v>
      </c>
      <c r="D14" s="70" t="s">
        <v>160</v>
      </c>
      <c r="E14" s="61"/>
      <c r="F14" s="61"/>
      <c r="G14" s="61"/>
      <c r="H14" s="61"/>
      <c r="I14" s="62"/>
      <c r="J14" s="7">
        <v>100</v>
      </c>
      <c r="K14" s="7">
        <v>98</v>
      </c>
      <c r="L14" s="7">
        <v>98</v>
      </c>
      <c r="M14" s="7">
        <v>94</v>
      </c>
      <c r="N14" s="7">
        <v>98</v>
      </c>
      <c r="O14" s="7">
        <v>95</v>
      </c>
      <c r="P14" s="7"/>
      <c r="Q14" s="10">
        <f t="shared" si="1"/>
        <v>83.285714285714292</v>
      </c>
    </row>
    <row r="15" spans="2:18" ht="14.5">
      <c r="B15" s="9">
        <f t="shared" si="0"/>
        <v>7</v>
      </c>
      <c r="C15" s="20" t="s">
        <v>131</v>
      </c>
      <c r="D15" s="70" t="s">
        <v>161</v>
      </c>
      <c r="E15" s="61"/>
      <c r="F15" s="61"/>
      <c r="G15" s="61"/>
      <c r="H15" s="61"/>
      <c r="I15" s="62"/>
      <c r="J15" s="7">
        <v>98</v>
      </c>
      <c r="K15" s="7">
        <v>97</v>
      </c>
      <c r="L15" s="7">
        <v>94</v>
      </c>
      <c r="M15" s="7">
        <v>97</v>
      </c>
      <c r="N15" s="7">
        <v>98</v>
      </c>
      <c r="O15" s="7">
        <v>91</v>
      </c>
      <c r="P15" s="7"/>
      <c r="Q15" s="10">
        <f t="shared" si="1"/>
        <v>82.142857142857139</v>
      </c>
    </row>
    <row r="16" spans="2:18" ht="14.5">
      <c r="B16" s="9">
        <f t="shared" si="0"/>
        <v>8</v>
      </c>
      <c r="C16" s="20" t="s">
        <v>132</v>
      </c>
      <c r="D16" s="70" t="s">
        <v>162</v>
      </c>
      <c r="E16" s="61"/>
      <c r="F16" s="61"/>
      <c r="G16" s="61"/>
      <c r="H16" s="61"/>
      <c r="I16" s="62"/>
      <c r="J16" s="7">
        <v>98</v>
      </c>
      <c r="K16" s="7">
        <v>98</v>
      </c>
      <c r="L16" s="7">
        <v>98</v>
      </c>
      <c r="M16" s="7">
        <v>94</v>
      </c>
      <c r="N16" s="7">
        <v>98</v>
      </c>
      <c r="O16" s="7">
        <v>95</v>
      </c>
      <c r="P16" s="7"/>
      <c r="Q16" s="10">
        <f t="shared" si="1"/>
        <v>83</v>
      </c>
    </row>
    <row r="17" spans="2:17" ht="14.5">
      <c r="B17" s="9">
        <f t="shared" si="0"/>
        <v>9</v>
      </c>
      <c r="C17" s="20" t="s">
        <v>90</v>
      </c>
      <c r="D17" s="70" t="s">
        <v>109</v>
      </c>
      <c r="E17" s="61"/>
      <c r="F17" s="61"/>
      <c r="G17" s="61"/>
      <c r="H17" s="61"/>
      <c r="I17" s="62"/>
      <c r="J17" s="7">
        <v>94</v>
      </c>
      <c r="K17" s="7">
        <v>76</v>
      </c>
      <c r="L17" s="7">
        <v>90</v>
      </c>
      <c r="M17" s="7">
        <v>96</v>
      </c>
      <c r="N17" s="7">
        <v>99</v>
      </c>
      <c r="O17" s="7">
        <v>87</v>
      </c>
      <c r="P17" s="7"/>
      <c r="Q17" s="10">
        <f t="shared" si="1"/>
        <v>77.428571428571431</v>
      </c>
    </row>
    <row r="18" spans="2:17" ht="14.5">
      <c r="B18" s="9">
        <f t="shared" si="0"/>
        <v>10</v>
      </c>
      <c r="C18" s="20" t="s">
        <v>133</v>
      </c>
      <c r="D18" s="70" t="s">
        <v>163</v>
      </c>
      <c r="E18" s="61"/>
      <c r="F18" s="61"/>
      <c r="G18" s="61"/>
      <c r="H18" s="61"/>
      <c r="I18" s="62"/>
      <c r="J18" s="7">
        <v>96</v>
      </c>
      <c r="K18" s="7">
        <v>98</v>
      </c>
      <c r="L18" s="7">
        <v>98</v>
      </c>
      <c r="M18" s="7">
        <v>94</v>
      </c>
      <c r="N18" s="7">
        <v>98</v>
      </c>
      <c r="O18" s="7">
        <v>95</v>
      </c>
      <c r="P18" s="7"/>
      <c r="Q18" s="10">
        <f t="shared" si="1"/>
        <v>82.714285714285708</v>
      </c>
    </row>
    <row r="19" spans="2:17" ht="14.5">
      <c r="B19" s="9">
        <f t="shared" si="0"/>
        <v>11</v>
      </c>
      <c r="C19" s="20" t="s">
        <v>134</v>
      </c>
      <c r="D19" s="70" t="s">
        <v>164</v>
      </c>
      <c r="E19" s="61"/>
      <c r="F19" s="61"/>
      <c r="G19" s="61"/>
      <c r="H19" s="61"/>
      <c r="I19" s="62"/>
      <c r="J19" s="7">
        <v>85</v>
      </c>
      <c r="K19" s="7">
        <v>95</v>
      </c>
      <c r="L19" s="7">
        <v>83</v>
      </c>
      <c r="M19" s="7">
        <v>93</v>
      </c>
      <c r="N19" s="7">
        <v>70</v>
      </c>
      <c r="O19" s="7">
        <v>95</v>
      </c>
      <c r="P19" s="7"/>
      <c r="Q19" s="10">
        <f t="shared" si="1"/>
        <v>74.428571428571431</v>
      </c>
    </row>
    <row r="20" spans="2:17" ht="14.5">
      <c r="B20" s="9">
        <f t="shared" si="0"/>
        <v>12</v>
      </c>
      <c r="C20" s="20" t="s">
        <v>135</v>
      </c>
      <c r="D20" s="70" t="s">
        <v>165</v>
      </c>
      <c r="E20" s="61"/>
      <c r="F20" s="61"/>
      <c r="G20" s="61"/>
      <c r="H20" s="61"/>
      <c r="I20" s="62"/>
      <c r="J20" s="7">
        <v>99</v>
      </c>
      <c r="K20" s="7">
        <v>98</v>
      </c>
      <c r="L20" s="7">
        <v>98</v>
      </c>
      <c r="M20" s="7">
        <v>94</v>
      </c>
      <c r="N20" s="7">
        <v>98</v>
      </c>
      <c r="O20" s="7">
        <v>95</v>
      </c>
      <c r="P20" s="7"/>
      <c r="Q20" s="10">
        <f t="shared" si="1"/>
        <v>83.142857142857139</v>
      </c>
    </row>
    <row r="21" spans="2:17" ht="15.75" customHeight="1">
      <c r="B21" s="9">
        <f t="shared" si="0"/>
        <v>13</v>
      </c>
      <c r="C21" s="20" t="s">
        <v>136</v>
      </c>
      <c r="D21" s="70" t="s">
        <v>166</v>
      </c>
      <c r="E21" s="61"/>
      <c r="F21" s="61"/>
      <c r="G21" s="61"/>
      <c r="H21" s="61"/>
      <c r="I21" s="62"/>
      <c r="J21" s="7">
        <v>99</v>
      </c>
      <c r="K21" s="7">
        <v>98</v>
      </c>
      <c r="L21" s="7">
        <v>100</v>
      </c>
      <c r="M21" s="7">
        <v>99</v>
      </c>
      <c r="N21" s="7">
        <v>90</v>
      </c>
      <c r="O21" s="7">
        <v>95</v>
      </c>
      <c r="P21" s="7"/>
      <c r="Q21" s="10">
        <f t="shared" si="1"/>
        <v>83</v>
      </c>
    </row>
    <row r="22" spans="2:17" ht="15.75" customHeight="1">
      <c r="B22" s="9">
        <f t="shared" si="0"/>
        <v>14</v>
      </c>
      <c r="C22" s="24" t="s">
        <v>137</v>
      </c>
      <c r="D22" s="82" t="s">
        <v>167</v>
      </c>
      <c r="E22" s="64"/>
      <c r="F22" s="64"/>
      <c r="G22" s="64"/>
      <c r="H22" s="64"/>
      <c r="I22" s="83"/>
      <c r="J22" s="7">
        <v>98</v>
      </c>
      <c r="K22" s="7">
        <v>98</v>
      </c>
      <c r="L22" s="7">
        <v>93</v>
      </c>
      <c r="M22" s="7">
        <v>96</v>
      </c>
      <c r="N22" s="7">
        <v>83</v>
      </c>
      <c r="O22" s="7">
        <v>91</v>
      </c>
      <c r="P22" s="7"/>
      <c r="Q22" s="10">
        <f t="shared" si="1"/>
        <v>79.857142857142861</v>
      </c>
    </row>
    <row r="23" spans="2:17" ht="15.75" customHeight="1">
      <c r="B23" s="21">
        <f t="shared" si="0"/>
        <v>15</v>
      </c>
      <c r="C23" s="25" t="s">
        <v>138</v>
      </c>
      <c r="D23" s="80" t="s">
        <v>168</v>
      </c>
      <c r="E23" s="81"/>
      <c r="F23" s="81"/>
      <c r="G23" s="81"/>
      <c r="H23" s="81"/>
      <c r="I23" s="81"/>
      <c r="J23" s="23">
        <v>98</v>
      </c>
      <c r="K23" s="7">
        <v>98</v>
      </c>
      <c r="L23" s="7">
        <v>98</v>
      </c>
      <c r="M23" s="7">
        <v>83</v>
      </c>
      <c r="N23" s="7">
        <v>73</v>
      </c>
      <c r="O23" s="7">
        <v>95</v>
      </c>
      <c r="P23" s="7"/>
      <c r="Q23" s="10">
        <f t="shared" si="1"/>
        <v>77.857142857142861</v>
      </c>
    </row>
    <row r="24" spans="2:17" ht="15.75" customHeight="1">
      <c r="B24" s="21">
        <f t="shared" si="0"/>
        <v>16</v>
      </c>
      <c r="C24" s="25" t="s">
        <v>139</v>
      </c>
      <c r="D24" s="80" t="s">
        <v>169</v>
      </c>
      <c r="E24" s="81"/>
      <c r="F24" s="81"/>
      <c r="G24" s="81"/>
      <c r="H24" s="81"/>
      <c r="I24" s="81"/>
      <c r="J24" s="23">
        <v>98</v>
      </c>
      <c r="K24" s="7">
        <v>91</v>
      </c>
      <c r="L24" s="7">
        <v>100</v>
      </c>
      <c r="M24" s="7">
        <v>100</v>
      </c>
      <c r="N24" s="7">
        <v>100</v>
      </c>
      <c r="O24" s="7">
        <v>95</v>
      </c>
      <c r="P24" s="7"/>
      <c r="Q24" s="10">
        <f t="shared" si="1"/>
        <v>83.428571428571431</v>
      </c>
    </row>
    <row r="25" spans="2:17" ht="15.75" customHeight="1">
      <c r="B25" s="21">
        <f t="shared" si="0"/>
        <v>17</v>
      </c>
      <c r="C25" s="25" t="s">
        <v>140</v>
      </c>
      <c r="D25" s="80" t="s">
        <v>170</v>
      </c>
      <c r="E25" s="81"/>
      <c r="F25" s="81"/>
      <c r="G25" s="81"/>
      <c r="H25" s="81"/>
      <c r="I25" s="81"/>
      <c r="J25" s="23">
        <v>100</v>
      </c>
      <c r="K25" s="7">
        <v>100</v>
      </c>
      <c r="L25" s="7">
        <v>98</v>
      </c>
      <c r="M25" s="7">
        <v>100</v>
      </c>
      <c r="N25" s="7">
        <v>100</v>
      </c>
      <c r="O25" s="7">
        <v>100</v>
      </c>
      <c r="P25" s="7"/>
      <c r="Q25" s="10">
        <f t="shared" si="1"/>
        <v>85.428571428571431</v>
      </c>
    </row>
    <row r="26" spans="2:17" ht="15.75" customHeight="1">
      <c r="B26" s="21">
        <f t="shared" si="0"/>
        <v>18</v>
      </c>
      <c r="C26" s="25" t="s">
        <v>93</v>
      </c>
      <c r="D26" s="80" t="s">
        <v>112</v>
      </c>
      <c r="E26" s="81"/>
      <c r="F26" s="81"/>
      <c r="G26" s="81"/>
      <c r="H26" s="81"/>
      <c r="I26" s="81"/>
      <c r="J26" s="23">
        <v>70</v>
      </c>
      <c r="K26" s="7">
        <v>77</v>
      </c>
      <c r="L26" s="7">
        <v>97</v>
      </c>
      <c r="M26" s="7">
        <v>79</v>
      </c>
      <c r="N26" s="7">
        <v>50</v>
      </c>
      <c r="O26" s="7">
        <v>95</v>
      </c>
      <c r="P26" s="7"/>
      <c r="Q26" s="10">
        <f t="shared" si="1"/>
        <v>66.857142857142861</v>
      </c>
    </row>
    <row r="27" spans="2:17" ht="15.75" customHeight="1">
      <c r="B27" s="21">
        <f t="shared" si="0"/>
        <v>19</v>
      </c>
      <c r="C27" s="25" t="s">
        <v>141</v>
      </c>
      <c r="D27" s="80" t="s">
        <v>171</v>
      </c>
      <c r="E27" s="81"/>
      <c r="F27" s="81"/>
      <c r="G27" s="81"/>
      <c r="H27" s="81"/>
      <c r="I27" s="81"/>
      <c r="J27" s="23">
        <v>100</v>
      </c>
      <c r="K27" s="7">
        <v>96</v>
      </c>
      <c r="L27" s="7">
        <v>98</v>
      </c>
      <c r="M27" s="7">
        <v>99</v>
      </c>
      <c r="N27" s="7">
        <v>100</v>
      </c>
      <c r="O27" s="7">
        <v>100</v>
      </c>
      <c r="P27" s="7"/>
      <c r="Q27" s="10">
        <f t="shared" si="1"/>
        <v>84.714285714285708</v>
      </c>
    </row>
    <row r="28" spans="2:17" ht="15.75" customHeight="1">
      <c r="B28" s="21">
        <f t="shared" si="0"/>
        <v>20</v>
      </c>
      <c r="C28" s="25" t="s">
        <v>142</v>
      </c>
      <c r="D28" s="80" t="s">
        <v>172</v>
      </c>
      <c r="E28" s="81"/>
      <c r="F28" s="81"/>
      <c r="G28" s="81"/>
      <c r="H28" s="81"/>
      <c r="I28" s="81"/>
      <c r="J28" s="23">
        <v>100</v>
      </c>
      <c r="K28" s="7">
        <v>100</v>
      </c>
      <c r="L28" s="7">
        <v>98</v>
      </c>
      <c r="M28" s="7">
        <v>100</v>
      </c>
      <c r="N28" s="7">
        <v>100</v>
      </c>
      <c r="O28" s="7">
        <v>96</v>
      </c>
      <c r="P28" s="7"/>
      <c r="Q28" s="10">
        <f t="shared" si="1"/>
        <v>84.857142857142861</v>
      </c>
    </row>
    <row r="29" spans="2:17" ht="15.75" customHeight="1">
      <c r="B29" s="21">
        <f t="shared" si="0"/>
        <v>21</v>
      </c>
      <c r="C29" s="25" t="s">
        <v>143</v>
      </c>
      <c r="D29" s="55" t="s">
        <v>173</v>
      </c>
      <c r="E29" s="50"/>
      <c r="F29" s="50"/>
      <c r="G29" s="50"/>
      <c r="H29" s="50"/>
      <c r="I29" s="51"/>
      <c r="J29" s="23">
        <v>99</v>
      </c>
      <c r="K29" s="7">
        <v>98</v>
      </c>
      <c r="L29" s="7">
        <v>94</v>
      </c>
      <c r="M29" s="7">
        <v>97</v>
      </c>
      <c r="N29" s="7">
        <v>98</v>
      </c>
      <c r="O29" s="7">
        <v>91</v>
      </c>
      <c r="P29" s="7"/>
      <c r="Q29" s="10">
        <f t="shared" si="1"/>
        <v>82.428571428571431</v>
      </c>
    </row>
    <row r="30" spans="2:17" ht="15.75" customHeight="1">
      <c r="B30" s="21">
        <f t="shared" si="0"/>
        <v>22</v>
      </c>
      <c r="C30" s="25" t="s">
        <v>144</v>
      </c>
      <c r="D30" s="80" t="s">
        <v>174</v>
      </c>
      <c r="E30" s="81"/>
      <c r="F30" s="81"/>
      <c r="G30" s="81"/>
      <c r="H30" s="81"/>
      <c r="I30" s="81"/>
      <c r="J30" s="23">
        <v>100</v>
      </c>
      <c r="K30" s="7">
        <v>100</v>
      </c>
      <c r="L30" s="7">
        <v>98</v>
      </c>
      <c r="M30" s="7">
        <v>100</v>
      </c>
      <c r="N30" s="7">
        <v>100</v>
      </c>
      <c r="O30" s="7">
        <v>96</v>
      </c>
      <c r="P30" s="7"/>
      <c r="Q30" s="10">
        <f t="shared" si="1"/>
        <v>84.857142857142861</v>
      </c>
    </row>
    <row r="31" spans="2:17" ht="15.75" customHeight="1">
      <c r="B31" s="21">
        <f t="shared" si="0"/>
        <v>23</v>
      </c>
      <c r="C31" s="25" t="s">
        <v>145</v>
      </c>
      <c r="D31" s="80" t="s">
        <v>175</v>
      </c>
      <c r="E31" s="81"/>
      <c r="F31" s="81"/>
      <c r="G31" s="81"/>
      <c r="H31" s="81"/>
      <c r="I31" s="81"/>
      <c r="J31" s="23">
        <v>100</v>
      </c>
      <c r="K31" s="7">
        <v>98</v>
      </c>
      <c r="L31" s="7">
        <v>98</v>
      </c>
      <c r="M31" s="7">
        <v>83</v>
      </c>
      <c r="N31" s="7">
        <v>98</v>
      </c>
      <c r="O31" s="7">
        <v>95</v>
      </c>
      <c r="P31" s="7"/>
      <c r="Q31" s="10">
        <f t="shared" si="1"/>
        <v>81.714285714285708</v>
      </c>
    </row>
    <row r="32" spans="2:17" ht="15.75" customHeight="1">
      <c r="B32" s="9">
        <f t="shared" si="0"/>
        <v>24</v>
      </c>
      <c r="C32" s="24" t="s">
        <v>146</v>
      </c>
      <c r="D32" s="82" t="s">
        <v>176</v>
      </c>
      <c r="E32" s="64"/>
      <c r="F32" s="64"/>
      <c r="G32" s="64"/>
      <c r="H32" s="64"/>
      <c r="I32" s="83"/>
      <c r="J32" s="7">
        <v>99</v>
      </c>
      <c r="K32" s="7">
        <v>96</v>
      </c>
      <c r="L32" s="7">
        <v>97</v>
      </c>
      <c r="M32" s="7">
        <v>93</v>
      </c>
      <c r="N32" s="7">
        <v>98</v>
      </c>
      <c r="O32" s="7">
        <v>95</v>
      </c>
      <c r="P32" s="7"/>
      <c r="Q32" s="10">
        <f t="shared" si="1"/>
        <v>82.571428571428569</v>
      </c>
    </row>
    <row r="33" spans="2:17" ht="15.75" customHeight="1">
      <c r="B33" s="21">
        <f t="shared" si="0"/>
        <v>25</v>
      </c>
      <c r="C33" s="25" t="s">
        <v>147</v>
      </c>
      <c r="D33" s="87" t="s">
        <v>177</v>
      </c>
      <c r="E33" s="85"/>
      <c r="F33" s="85"/>
      <c r="G33" s="85"/>
      <c r="H33" s="85"/>
      <c r="I33" s="86"/>
      <c r="J33" s="23">
        <v>99</v>
      </c>
      <c r="K33" s="7">
        <v>97</v>
      </c>
      <c r="L33" s="7">
        <v>94</v>
      </c>
      <c r="M33" s="7">
        <v>97</v>
      </c>
      <c r="N33" s="7">
        <v>98</v>
      </c>
      <c r="O33" s="7">
        <v>91</v>
      </c>
      <c r="P33" s="7"/>
      <c r="Q33" s="10">
        <f t="shared" si="1"/>
        <v>82.285714285714292</v>
      </c>
    </row>
    <row r="34" spans="2:17" ht="15.75" customHeight="1">
      <c r="B34" s="21">
        <f t="shared" si="0"/>
        <v>26</v>
      </c>
      <c r="C34" s="25" t="s">
        <v>96</v>
      </c>
      <c r="D34" s="87" t="s">
        <v>115</v>
      </c>
      <c r="E34" s="85"/>
      <c r="F34" s="85"/>
      <c r="G34" s="85"/>
      <c r="H34" s="85"/>
      <c r="I34" s="86"/>
      <c r="J34" s="23">
        <v>99</v>
      </c>
      <c r="K34" s="7">
        <v>100</v>
      </c>
      <c r="L34" s="7">
        <v>97</v>
      </c>
      <c r="M34" s="7">
        <v>99</v>
      </c>
      <c r="N34" s="7">
        <v>100</v>
      </c>
      <c r="O34" s="7">
        <v>95</v>
      </c>
      <c r="P34" s="7"/>
      <c r="Q34" s="10">
        <f t="shared" si="1"/>
        <v>84.285714285714292</v>
      </c>
    </row>
    <row r="35" spans="2:17" ht="15.75" customHeight="1">
      <c r="B35" s="21">
        <f t="shared" si="0"/>
        <v>27</v>
      </c>
      <c r="C35" s="25" t="s">
        <v>97</v>
      </c>
      <c r="D35" s="80" t="s">
        <v>116</v>
      </c>
      <c r="E35" s="81"/>
      <c r="F35" s="81"/>
      <c r="G35" s="81"/>
      <c r="H35" s="81"/>
      <c r="I35" s="81"/>
      <c r="J35" s="23">
        <v>99</v>
      </c>
      <c r="K35" s="7">
        <v>92</v>
      </c>
      <c r="L35" s="7">
        <v>97</v>
      </c>
      <c r="M35" s="7">
        <v>99</v>
      </c>
      <c r="N35" s="7">
        <v>90</v>
      </c>
      <c r="O35" s="7">
        <v>95</v>
      </c>
      <c r="P35" s="7"/>
      <c r="Q35" s="10">
        <f t="shared" si="1"/>
        <v>81.714285714285708</v>
      </c>
    </row>
    <row r="36" spans="2:17" ht="15.75" customHeight="1">
      <c r="B36" s="21">
        <f t="shared" si="0"/>
        <v>28</v>
      </c>
      <c r="C36" s="25" t="s">
        <v>186</v>
      </c>
      <c r="D36" s="80" t="s">
        <v>178</v>
      </c>
      <c r="E36" s="81"/>
      <c r="F36" s="81"/>
      <c r="G36" s="81"/>
      <c r="H36" s="81"/>
      <c r="I36" s="81"/>
      <c r="J36" s="23">
        <v>98</v>
      </c>
      <c r="K36" s="7">
        <v>97</v>
      </c>
      <c r="L36" s="7">
        <v>98</v>
      </c>
      <c r="M36" s="7">
        <v>100</v>
      </c>
      <c r="N36" s="7">
        <v>100</v>
      </c>
      <c r="O36" s="7">
        <v>100</v>
      </c>
      <c r="P36" s="7"/>
      <c r="Q36" s="10">
        <f t="shared" si="1"/>
        <v>84.714285714285708</v>
      </c>
    </row>
    <row r="37" spans="2:17" ht="15.75" customHeight="1">
      <c r="B37" s="21">
        <f t="shared" si="0"/>
        <v>29</v>
      </c>
      <c r="C37" s="44" t="s">
        <v>98</v>
      </c>
      <c r="D37" s="87" t="s">
        <v>179</v>
      </c>
      <c r="E37" s="85"/>
      <c r="F37" s="85"/>
      <c r="G37" s="85"/>
      <c r="H37" s="85"/>
      <c r="I37" s="86"/>
      <c r="J37" s="23">
        <v>73</v>
      </c>
      <c r="K37" s="7">
        <v>94</v>
      </c>
      <c r="L37" s="7">
        <v>92</v>
      </c>
      <c r="M37" s="7">
        <v>94</v>
      </c>
      <c r="N37" s="7">
        <v>67</v>
      </c>
      <c r="O37" s="7">
        <v>87</v>
      </c>
      <c r="P37" s="7"/>
      <c r="Q37" s="10">
        <f t="shared" si="1"/>
        <v>72.428571428571431</v>
      </c>
    </row>
    <row r="38" spans="2:17" ht="15.75" customHeight="1">
      <c r="B38" s="21">
        <f t="shared" si="0"/>
        <v>30</v>
      </c>
      <c r="C38" s="44" t="s">
        <v>99</v>
      </c>
      <c r="D38" s="88" t="s">
        <v>118</v>
      </c>
      <c r="E38" s="89"/>
      <c r="F38" s="89"/>
      <c r="G38" s="89"/>
      <c r="H38" s="89"/>
      <c r="I38" s="90"/>
      <c r="J38" s="7">
        <v>94</v>
      </c>
      <c r="K38" s="7">
        <v>88</v>
      </c>
      <c r="L38" s="7">
        <v>88</v>
      </c>
      <c r="M38" s="7">
        <v>93</v>
      </c>
      <c r="N38" s="7">
        <v>77</v>
      </c>
      <c r="O38" s="7">
        <v>87</v>
      </c>
      <c r="P38" s="7"/>
      <c r="Q38" s="10">
        <f t="shared" si="1"/>
        <v>75.285714285714292</v>
      </c>
    </row>
    <row r="39" spans="2:17" ht="15.75" customHeight="1">
      <c r="B39" s="9">
        <f t="shared" si="0"/>
        <v>31</v>
      </c>
      <c r="C39" s="30" t="s">
        <v>148</v>
      </c>
      <c r="D39" s="91" t="s">
        <v>180</v>
      </c>
      <c r="E39" s="92"/>
      <c r="F39" s="92"/>
      <c r="G39" s="92"/>
      <c r="H39" s="92"/>
      <c r="I39" s="93"/>
      <c r="J39" s="7">
        <v>99</v>
      </c>
      <c r="K39" s="7">
        <v>96</v>
      </c>
      <c r="L39" s="7">
        <v>98</v>
      </c>
      <c r="M39" s="7">
        <v>93</v>
      </c>
      <c r="N39" s="7">
        <v>98</v>
      </c>
      <c r="O39" s="7">
        <v>95</v>
      </c>
      <c r="P39" s="7"/>
      <c r="Q39" s="10">
        <f t="shared" si="1"/>
        <v>82.714285714285708</v>
      </c>
    </row>
    <row r="40" spans="2:17" ht="15.75" customHeight="1">
      <c r="B40" s="9">
        <f t="shared" si="0"/>
        <v>32</v>
      </c>
      <c r="C40" s="9" t="s">
        <v>101</v>
      </c>
      <c r="D40" s="91" t="s">
        <v>120</v>
      </c>
      <c r="E40" s="92"/>
      <c r="F40" s="92"/>
      <c r="G40" s="92"/>
      <c r="H40" s="92"/>
      <c r="I40" s="93"/>
      <c r="J40" s="7">
        <v>82</v>
      </c>
      <c r="K40" s="7">
        <v>94</v>
      </c>
      <c r="L40" s="7">
        <v>77</v>
      </c>
      <c r="M40" s="7">
        <v>95</v>
      </c>
      <c r="N40" s="7">
        <v>96</v>
      </c>
      <c r="O40" s="7">
        <v>87</v>
      </c>
      <c r="P40" s="7"/>
      <c r="Q40" s="10">
        <f t="shared" si="1"/>
        <v>75.857142857142861</v>
      </c>
    </row>
    <row r="41" spans="2:17" ht="15.75" customHeight="1">
      <c r="B41" s="9">
        <f t="shared" si="0"/>
        <v>33</v>
      </c>
      <c r="C41" s="9" t="s">
        <v>149</v>
      </c>
      <c r="D41" s="91" t="s">
        <v>181</v>
      </c>
      <c r="E41" s="92"/>
      <c r="F41" s="92"/>
      <c r="G41" s="92"/>
      <c r="H41" s="92"/>
      <c r="I41" s="93"/>
      <c r="J41" s="7">
        <v>82</v>
      </c>
      <c r="K41" s="7">
        <v>95</v>
      </c>
      <c r="L41" s="7">
        <v>85</v>
      </c>
      <c r="M41" s="7">
        <v>90</v>
      </c>
      <c r="N41" s="7">
        <v>73</v>
      </c>
      <c r="O41" s="7">
        <v>95</v>
      </c>
      <c r="P41" s="7"/>
      <c r="Q41" s="10">
        <f t="shared" si="1"/>
        <v>74.285714285714292</v>
      </c>
    </row>
    <row r="42" spans="2:17" ht="15.75" customHeight="1">
      <c r="B42" s="9">
        <f t="shared" si="0"/>
        <v>34</v>
      </c>
      <c r="C42" s="9" t="s">
        <v>150</v>
      </c>
      <c r="D42" s="91" t="s">
        <v>182</v>
      </c>
      <c r="E42" s="92"/>
      <c r="F42" s="92"/>
      <c r="G42" s="92"/>
      <c r="H42" s="92"/>
      <c r="I42" s="93"/>
      <c r="J42" s="7">
        <v>100</v>
      </c>
      <c r="K42" s="7">
        <v>100</v>
      </c>
      <c r="L42" s="7">
        <v>98</v>
      </c>
      <c r="M42" s="7">
        <v>100</v>
      </c>
      <c r="N42" s="7">
        <v>90</v>
      </c>
      <c r="O42" s="7">
        <v>96</v>
      </c>
      <c r="P42" s="7"/>
      <c r="Q42" s="10">
        <f t="shared" si="1"/>
        <v>83.428571428571431</v>
      </c>
    </row>
    <row r="43" spans="2:17" ht="15.75" customHeight="1">
      <c r="B43" s="9">
        <f t="shared" si="0"/>
        <v>35</v>
      </c>
      <c r="C43" s="9" t="s">
        <v>151</v>
      </c>
      <c r="D43" s="91" t="s">
        <v>183</v>
      </c>
      <c r="E43" s="92"/>
      <c r="F43" s="92"/>
      <c r="G43" s="92"/>
      <c r="H43" s="92"/>
      <c r="I43" s="93"/>
      <c r="J43" s="7">
        <v>100</v>
      </c>
      <c r="K43" s="7">
        <v>98</v>
      </c>
      <c r="L43" s="7">
        <v>100</v>
      </c>
      <c r="M43" s="7">
        <v>100</v>
      </c>
      <c r="N43" s="7">
        <v>100</v>
      </c>
      <c r="O43" s="7">
        <v>95</v>
      </c>
      <c r="P43" s="7"/>
      <c r="Q43" s="10">
        <f t="shared" si="1"/>
        <v>84.714285714285708</v>
      </c>
    </row>
    <row r="44" spans="2:17" ht="15.75" customHeight="1">
      <c r="B44" s="9">
        <f t="shared" si="0"/>
        <v>36</v>
      </c>
      <c r="C44" s="9" t="s">
        <v>152</v>
      </c>
      <c r="D44" s="91" t="s">
        <v>184</v>
      </c>
      <c r="E44" s="92"/>
      <c r="F44" s="92"/>
      <c r="G44" s="92"/>
      <c r="H44" s="92"/>
      <c r="I44" s="93"/>
      <c r="J44" s="7">
        <v>99</v>
      </c>
      <c r="K44" s="7">
        <v>100</v>
      </c>
      <c r="L44" s="7">
        <v>97</v>
      </c>
      <c r="M44" s="7">
        <v>100</v>
      </c>
      <c r="N44" s="7">
        <v>100</v>
      </c>
      <c r="O44" s="7">
        <v>100</v>
      </c>
      <c r="P44" s="7"/>
      <c r="Q44" s="10">
        <f t="shared" si="1"/>
        <v>85.142857142857139</v>
      </c>
    </row>
    <row r="45" spans="2:17" ht="15.75" customHeight="1">
      <c r="B45" s="9">
        <f t="shared" si="0"/>
        <v>37</v>
      </c>
      <c r="C45" s="11" t="s">
        <v>153</v>
      </c>
      <c r="D45" s="91" t="s">
        <v>185</v>
      </c>
      <c r="E45" s="92"/>
      <c r="F45" s="92"/>
      <c r="G45" s="92"/>
      <c r="H45" s="92"/>
      <c r="I45" s="93"/>
      <c r="J45" s="7">
        <v>99</v>
      </c>
      <c r="K45" s="7">
        <v>100</v>
      </c>
      <c r="L45" s="7">
        <v>98</v>
      </c>
      <c r="M45" s="7">
        <v>100</v>
      </c>
      <c r="N45" s="7">
        <v>100</v>
      </c>
      <c r="O45" s="7">
        <v>96</v>
      </c>
      <c r="P45" s="7"/>
      <c r="Q45" s="10">
        <f t="shared" si="1"/>
        <v>84.714285714285708</v>
      </c>
    </row>
    <row r="46" spans="2:17" ht="15.75" customHeight="1">
      <c r="B46" s="9">
        <f t="shared" si="0"/>
        <v>38</v>
      </c>
      <c r="C46" s="11" t="s">
        <v>104</v>
      </c>
      <c r="D46" s="91" t="s">
        <v>123</v>
      </c>
      <c r="E46" s="92"/>
      <c r="F46" s="92"/>
      <c r="G46" s="92"/>
      <c r="H46" s="92"/>
      <c r="I46" s="93"/>
      <c r="J46" s="7">
        <v>76</v>
      </c>
      <c r="K46" s="7">
        <v>70</v>
      </c>
      <c r="L46" s="7">
        <v>62</v>
      </c>
      <c r="M46" s="7">
        <v>93</v>
      </c>
      <c r="N46" s="7">
        <v>62</v>
      </c>
      <c r="O46" s="7">
        <v>82</v>
      </c>
      <c r="P46" s="7"/>
      <c r="Q46" s="10">
        <f t="shared" si="1"/>
        <v>63.571428571428569</v>
      </c>
    </row>
    <row r="47" spans="2:17" ht="15.75" customHeight="1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10"/>
    </row>
    <row r="48" spans="2:17" ht="15.75" customHeight="1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10"/>
    </row>
    <row r="49" spans="3:17" ht="15.75" customHeight="1">
      <c r="C49" s="59"/>
      <c r="D49" s="48"/>
      <c r="E49" s="3"/>
    </row>
    <row r="50" spans="3:17" ht="15.75" customHeight="1">
      <c r="C50" s="59"/>
      <c r="D50" s="48"/>
      <c r="E50" s="3"/>
      <c r="H50" s="60" t="s">
        <v>18</v>
      </c>
      <c r="I50" s="62"/>
      <c r="J50" s="7">
        <f t="shared" ref="J50:Q50" si="2">COUNTIF(J9:J48,"&gt;=70")</f>
        <v>38</v>
      </c>
      <c r="K50" s="7">
        <f t="shared" si="2"/>
        <v>38</v>
      </c>
      <c r="L50" s="7">
        <f t="shared" si="2"/>
        <v>37</v>
      </c>
      <c r="M50" s="7">
        <f t="shared" si="2"/>
        <v>38</v>
      </c>
      <c r="N50" s="7">
        <f t="shared" si="2"/>
        <v>35</v>
      </c>
      <c r="O50" s="7">
        <f t="shared" si="2"/>
        <v>38</v>
      </c>
      <c r="P50" s="7">
        <f t="shared" si="2"/>
        <v>0</v>
      </c>
      <c r="Q50" s="12">
        <f t="shared" si="2"/>
        <v>36</v>
      </c>
    </row>
    <row r="51" spans="3:17" ht="15.75" customHeight="1">
      <c r="C51" s="59"/>
      <c r="D51" s="48"/>
      <c r="E51" s="2"/>
      <c r="H51" s="60" t="s">
        <v>19</v>
      </c>
      <c r="I51" s="62"/>
      <c r="J51" s="7">
        <f t="shared" ref="J51:Q51" si="3">COUNTIF(J9:J49,"&lt;70")</f>
        <v>0</v>
      </c>
      <c r="K51" s="7">
        <f t="shared" si="3"/>
        <v>0</v>
      </c>
      <c r="L51" s="7">
        <f t="shared" si="3"/>
        <v>1</v>
      </c>
      <c r="M51" s="7">
        <f t="shared" si="3"/>
        <v>0</v>
      </c>
      <c r="N51" s="7">
        <f t="shared" si="3"/>
        <v>3</v>
      </c>
      <c r="O51" s="7">
        <f t="shared" si="3"/>
        <v>0</v>
      </c>
      <c r="P51" s="7">
        <f t="shared" si="3"/>
        <v>0</v>
      </c>
      <c r="Q51" s="12">
        <f t="shared" si="3"/>
        <v>2</v>
      </c>
    </row>
    <row r="52" spans="3:17" ht="15.75" customHeight="1">
      <c r="C52" s="59"/>
      <c r="D52" s="48"/>
      <c r="E52" s="48"/>
      <c r="H52" s="60" t="s">
        <v>20</v>
      </c>
      <c r="I52" s="62"/>
      <c r="J52" s="7">
        <f t="shared" ref="J52:Q52" si="4">COUNT(J9:J48)</f>
        <v>38</v>
      </c>
      <c r="K52" s="7">
        <f t="shared" si="4"/>
        <v>38</v>
      </c>
      <c r="L52" s="7">
        <f t="shared" si="4"/>
        <v>38</v>
      </c>
      <c r="M52" s="7">
        <f t="shared" si="4"/>
        <v>38</v>
      </c>
      <c r="N52" s="7">
        <f t="shared" si="4"/>
        <v>38</v>
      </c>
      <c r="O52" s="7">
        <f t="shared" si="4"/>
        <v>38</v>
      </c>
      <c r="P52" s="7">
        <f t="shared" si="4"/>
        <v>0</v>
      </c>
      <c r="Q52" s="12">
        <f t="shared" si="4"/>
        <v>38</v>
      </c>
    </row>
    <row r="53" spans="3:17" ht="15.75" customHeight="1">
      <c r="C53" s="59"/>
      <c r="D53" s="48"/>
      <c r="E53" s="3"/>
      <c r="H53" s="65" t="s">
        <v>21</v>
      </c>
      <c r="I53" s="62"/>
      <c r="J53" s="13">
        <f t="shared" ref="J53:Q53" si="5">J50/J52</f>
        <v>1</v>
      </c>
      <c r="K53" s="14">
        <f t="shared" si="5"/>
        <v>1</v>
      </c>
      <c r="L53" s="14">
        <f t="shared" si="5"/>
        <v>0.97368421052631582</v>
      </c>
      <c r="M53" s="14">
        <f t="shared" si="5"/>
        <v>1</v>
      </c>
      <c r="N53" s="14">
        <f t="shared" si="5"/>
        <v>0.92105263157894735</v>
      </c>
      <c r="O53" s="14">
        <f t="shared" si="5"/>
        <v>1</v>
      </c>
      <c r="P53" s="14" t="e">
        <f t="shared" si="5"/>
        <v>#DIV/0!</v>
      </c>
      <c r="Q53" s="15">
        <f t="shared" si="5"/>
        <v>0.94736842105263153</v>
      </c>
    </row>
    <row r="54" spans="3:17" ht="15.75" customHeight="1">
      <c r="C54" s="59"/>
      <c r="D54" s="48"/>
      <c r="E54" s="3"/>
      <c r="H54" s="65" t="s">
        <v>22</v>
      </c>
      <c r="I54" s="62"/>
      <c r="J54" s="13">
        <f t="shared" ref="J54:Q54" si="6">J51/J52</f>
        <v>0</v>
      </c>
      <c r="K54" s="13">
        <f t="shared" si="6"/>
        <v>0</v>
      </c>
      <c r="L54" s="14">
        <f t="shared" si="6"/>
        <v>2.6315789473684209E-2</v>
      </c>
      <c r="M54" s="14">
        <f t="shared" si="6"/>
        <v>0</v>
      </c>
      <c r="N54" s="14">
        <f t="shared" si="6"/>
        <v>7.8947368421052627E-2</v>
      </c>
      <c r="O54" s="14">
        <f t="shared" si="6"/>
        <v>0</v>
      </c>
      <c r="P54" s="14" t="e">
        <f t="shared" si="6"/>
        <v>#DIV/0!</v>
      </c>
      <c r="Q54" s="15">
        <f t="shared" si="6"/>
        <v>5.2631578947368418E-2</v>
      </c>
    </row>
    <row r="55" spans="3:17" ht="15.75" customHeight="1">
      <c r="C55" s="59"/>
      <c r="D55" s="48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6"/>
      <c r="K58" s="54"/>
      <c r="L58" s="54"/>
      <c r="M58" s="54"/>
      <c r="N58" s="54"/>
      <c r="O58" s="54"/>
      <c r="P58" s="54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tabSelected="1" topLeftCell="A29" zoomScale="120" zoomScaleNormal="120" workbookViewId="0">
      <selection activeCell="N40" sqref="N40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>
      <c r="C4" t="s">
        <v>2</v>
      </c>
      <c r="D4" s="53" t="s">
        <v>28</v>
      </c>
      <c r="E4" s="54"/>
      <c r="F4" s="54"/>
      <c r="G4" s="54"/>
      <c r="I4" t="s">
        <v>3</v>
      </c>
      <c r="J4" s="56" t="s">
        <v>125</v>
      </c>
      <c r="K4" s="54"/>
      <c r="M4" t="s">
        <v>4</v>
      </c>
      <c r="N4" s="57">
        <v>45296</v>
      </c>
      <c r="O4" s="54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/>
    <row r="8" spans="2:18" ht="14.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126</v>
      </c>
      <c r="D9" s="70" t="s">
        <v>155</v>
      </c>
      <c r="E9" s="61"/>
      <c r="F9" s="61"/>
      <c r="G9" s="61"/>
      <c r="H9" s="61"/>
      <c r="I9" s="62"/>
      <c r="J9" s="7">
        <v>100</v>
      </c>
      <c r="K9" s="7">
        <v>98</v>
      </c>
      <c r="L9" s="7">
        <v>100</v>
      </c>
      <c r="M9" s="7">
        <v>100</v>
      </c>
      <c r="N9" s="7">
        <v>100</v>
      </c>
      <c r="O9" s="7"/>
      <c r="P9" s="7"/>
      <c r="Q9" s="10">
        <f>SUM(J9:P9)/7</f>
        <v>71.142857142857139</v>
      </c>
    </row>
    <row r="10" spans="2:18" ht="14.5">
      <c r="B10" s="9">
        <f t="shared" ref="B10:B48" si="0">B9+1</f>
        <v>2</v>
      </c>
      <c r="C10" s="20" t="s">
        <v>154</v>
      </c>
      <c r="D10" s="70" t="s">
        <v>156</v>
      </c>
      <c r="E10" s="61"/>
      <c r="F10" s="61"/>
      <c r="G10" s="61"/>
      <c r="H10" s="61"/>
      <c r="I10" s="62"/>
      <c r="J10" s="7">
        <v>100</v>
      </c>
      <c r="K10" s="7">
        <v>93</v>
      </c>
      <c r="L10" s="7">
        <v>100</v>
      </c>
      <c r="M10" s="7">
        <v>100</v>
      </c>
      <c r="N10" s="7">
        <v>100</v>
      </c>
      <c r="O10" s="7"/>
      <c r="P10" s="7"/>
      <c r="Q10" s="10">
        <f t="shared" ref="Q10:Q39" si="1">SUM(J10:P10)/7</f>
        <v>70.428571428571431</v>
      </c>
    </row>
    <row r="11" spans="2:18" ht="14.5">
      <c r="B11" s="9">
        <f t="shared" si="0"/>
        <v>3</v>
      </c>
      <c r="C11" s="20" t="s">
        <v>127</v>
      </c>
      <c r="D11" s="70" t="s">
        <v>157</v>
      </c>
      <c r="E11" s="61"/>
      <c r="F11" s="61"/>
      <c r="G11" s="61"/>
      <c r="H11" s="61"/>
      <c r="I11" s="62"/>
      <c r="J11" s="7">
        <v>100</v>
      </c>
      <c r="K11" s="7">
        <v>94</v>
      </c>
      <c r="L11" s="7">
        <v>96</v>
      </c>
      <c r="M11" s="7">
        <v>98</v>
      </c>
      <c r="N11" s="7">
        <v>100</v>
      </c>
      <c r="O11" s="7"/>
      <c r="P11" s="7"/>
      <c r="Q11" s="10">
        <f t="shared" si="1"/>
        <v>69.714285714285708</v>
      </c>
    </row>
    <row r="12" spans="2:18" ht="14.5">
      <c r="B12" s="9">
        <f t="shared" si="0"/>
        <v>4</v>
      </c>
      <c r="C12" s="20" t="s">
        <v>128</v>
      </c>
      <c r="D12" s="70" t="s">
        <v>158</v>
      </c>
      <c r="E12" s="61"/>
      <c r="F12" s="61"/>
      <c r="G12" s="61"/>
      <c r="H12" s="61"/>
      <c r="I12" s="62"/>
      <c r="J12" s="7">
        <v>100</v>
      </c>
      <c r="K12" s="7">
        <v>97</v>
      </c>
      <c r="L12" s="7">
        <v>100</v>
      </c>
      <c r="M12" s="7">
        <v>100</v>
      </c>
      <c r="N12" s="7">
        <v>98</v>
      </c>
      <c r="O12" s="7"/>
      <c r="P12" s="7"/>
      <c r="Q12" s="10">
        <f t="shared" si="1"/>
        <v>70.714285714285708</v>
      </c>
    </row>
    <row r="13" spans="2:18" ht="14.5">
      <c r="B13" s="9">
        <f t="shared" si="0"/>
        <v>5</v>
      </c>
      <c r="C13" s="20" t="s">
        <v>129</v>
      </c>
      <c r="D13" s="70" t="s">
        <v>159</v>
      </c>
      <c r="E13" s="61"/>
      <c r="F13" s="61"/>
      <c r="G13" s="61"/>
      <c r="H13" s="61"/>
      <c r="I13" s="62"/>
      <c r="J13" s="7">
        <v>100</v>
      </c>
      <c r="K13" s="7">
        <v>94</v>
      </c>
      <c r="L13" s="7">
        <v>96</v>
      </c>
      <c r="M13" s="7">
        <v>98</v>
      </c>
      <c r="N13" s="7">
        <v>100</v>
      </c>
      <c r="O13" s="7"/>
      <c r="P13" s="7"/>
      <c r="Q13" s="10">
        <f t="shared" si="1"/>
        <v>69.714285714285708</v>
      </c>
    </row>
    <row r="14" spans="2:18" ht="14.5">
      <c r="B14" s="9">
        <f t="shared" si="0"/>
        <v>6</v>
      </c>
      <c r="C14" s="20" t="s">
        <v>130</v>
      </c>
      <c r="D14" s="70" t="s">
        <v>160</v>
      </c>
      <c r="E14" s="61"/>
      <c r="F14" s="61"/>
      <c r="G14" s="61"/>
      <c r="H14" s="61"/>
      <c r="I14" s="62"/>
      <c r="J14" s="7">
        <v>99</v>
      </c>
      <c r="K14" s="7">
        <v>80</v>
      </c>
      <c r="L14" s="7">
        <v>98</v>
      </c>
      <c r="M14" s="7">
        <v>100</v>
      </c>
      <c r="N14" s="7">
        <v>100</v>
      </c>
      <c r="O14" s="7"/>
      <c r="P14" s="7"/>
      <c r="Q14" s="10">
        <f t="shared" si="1"/>
        <v>68.142857142857139</v>
      </c>
    </row>
    <row r="15" spans="2:18" ht="14.5">
      <c r="B15" s="9">
        <f t="shared" si="0"/>
        <v>7</v>
      </c>
      <c r="C15" s="20" t="s">
        <v>131</v>
      </c>
      <c r="D15" s="70" t="s">
        <v>161</v>
      </c>
      <c r="E15" s="61"/>
      <c r="F15" s="61"/>
      <c r="G15" s="61"/>
      <c r="H15" s="61"/>
      <c r="I15" s="62"/>
      <c r="J15" s="7">
        <v>97</v>
      </c>
      <c r="K15" s="7">
        <v>94</v>
      </c>
      <c r="L15" s="7">
        <v>96</v>
      </c>
      <c r="M15" s="7">
        <v>100</v>
      </c>
      <c r="N15" s="7">
        <v>100</v>
      </c>
      <c r="O15" s="7"/>
      <c r="P15" s="7"/>
      <c r="Q15" s="10">
        <f t="shared" si="1"/>
        <v>69.571428571428569</v>
      </c>
    </row>
    <row r="16" spans="2:18" ht="14.5">
      <c r="B16" s="9">
        <f t="shared" si="0"/>
        <v>8</v>
      </c>
      <c r="C16" s="20" t="s">
        <v>132</v>
      </c>
      <c r="D16" s="70" t="s">
        <v>162</v>
      </c>
      <c r="E16" s="61"/>
      <c r="F16" s="61"/>
      <c r="G16" s="61"/>
      <c r="H16" s="61"/>
      <c r="I16" s="62"/>
      <c r="J16" s="7">
        <v>97</v>
      </c>
      <c r="K16" s="7">
        <v>90</v>
      </c>
      <c r="L16" s="7">
        <v>85</v>
      </c>
      <c r="M16" s="7">
        <v>100</v>
      </c>
      <c r="N16" s="7">
        <v>100</v>
      </c>
      <c r="O16" s="7"/>
      <c r="P16" s="7"/>
      <c r="Q16" s="10">
        <f t="shared" si="1"/>
        <v>67.428571428571431</v>
      </c>
    </row>
    <row r="17" spans="2:17" ht="14.5">
      <c r="B17" s="9">
        <f t="shared" si="0"/>
        <v>9</v>
      </c>
      <c r="C17" s="20" t="s">
        <v>133</v>
      </c>
      <c r="D17" s="70" t="s">
        <v>163</v>
      </c>
      <c r="E17" s="61"/>
      <c r="F17" s="61"/>
      <c r="G17" s="61"/>
      <c r="H17" s="61"/>
      <c r="I17" s="62"/>
      <c r="J17" s="7">
        <v>100</v>
      </c>
      <c r="K17" s="7">
        <v>91</v>
      </c>
      <c r="L17" s="7">
        <v>100</v>
      </c>
      <c r="M17" s="7">
        <v>80</v>
      </c>
      <c r="N17" s="7">
        <v>100</v>
      </c>
      <c r="O17" s="7"/>
      <c r="P17" s="7"/>
      <c r="Q17" s="10">
        <f t="shared" si="1"/>
        <v>67.285714285714292</v>
      </c>
    </row>
    <row r="18" spans="2:17" ht="14.5">
      <c r="B18" s="9">
        <f t="shared" si="0"/>
        <v>10</v>
      </c>
      <c r="C18" s="20" t="s">
        <v>134</v>
      </c>
      <c r="D18" s="70" t="s">
        <v>164</v>
      </c>
      <c r="E18" s="61"/>
      <c r="F18" s="61"/>
      <c r="G18" s="61"/>
      <c r="H18" s="61"/>
      <c r="I18" s="62"/>
      <c r="J18" s="7">
        <v>100</v>
      </c>
      <c r="K18" s="7">
        <v>87</v>
      </c>
      <c r="L18" s="7">
        <v>100</v>
      </c>
      <c r="M18" s="7">
        <v>80</v>
      </c>
      <c r="N18" s="7">
        <v>100</v>
      </c>
      <c r="O18" s="7"/>
      <c r="P18" s="7"/>
      <c r="Q18" s="10">
        <f t="shared" si="1"/>
        <v>66.714285714285708</v>
      </c>
    </row>
    <row r="19" spans="2:17" ht="14.5">
      <c r="B19" s="9">
        <f t="shared" si="0"/>
        <v>11</v>
      </c>
      <c r="C19" s="20" t="s">
        <v>135</v>
      </c>
      <c r="D19" s="70" t="s">
        <v>165</v>
      </c>
      <c r="E19" s="61"/>
      <c r="F19" s="61"/>
      <c r="G19" s="61"/>
      <c r="H19" s="61"/>
      <c r="I19" s="62"/>
      <c r="J19" s="7">
        <v>100</v>
      </c>
      <c r="K19" s="7">
        <v>93</v>
      </c>
      <c r="L19" s="7">
        <v>100</v>
      </c>
      <c r="M19" s="7">
        <v>100</v>
      </c>
      <c r="N19" s="7">
        <v>100</v>
      </c>
      <c r="O19" s="7"/>
      <c r="P19" s="7"/>
      <c r="Q19" s="10">
        <f t="shared" si="1"/>
        <v>70.428571428571431</v>
      </c>
    </row>
    <row r="20" spans="2:17" ht="14.5">
      <c r="B20" s="9">
        <f t="shared" si="0"/>
        <v>12</v>
      </c>
      <c r="C20" s="20" t="s">
        <v>136</v>
      </c>
      <c r="D20" s="70" t="s">
        <v>166</v>
      </c>
      <c r="E20" s="61"/>
      <c r="F20" s="61"/>
      <c r="G20" s="61"/>
      <c r="H20" s="61"/>
      <c r="I20" s="62"/>
      <c r="J20" s="7">
        <v>100</v>
      </c>
      <c r="K20" s="7">
        <v>97</v>
      </c>
      <c r="L20" s="7">
        <v>100</v>
      </c>
      <c r="M20" s="7">
        <v>100</v>
      </c>
      <c r="N20" s="7">
        <v>98</v>
      </c>
      <c r="O20" s="7"/>
      <c r="P20" s="7"/>
      <c r="Q20" s="10">
        <f t="shared" si="1"/>
        <v>70.714285714285708</v>
      </c>
    </row>
    <row r="21" spans="2:17" ht="15.75" customHeight="1">
      <c r="B21" s="9">
        <f t="shared" si="0"/>
        <v>13</v>
      </c>
      <c r="C21" s="24" t="s">
        <v>137</v>
      </c>
      <c r="D21" s="82" t="s">
        <v>167</v>
      </c>
      <c r="E21" s="64"/>
      <c r="F21" s="64"/>
      <c r="G21" s="64"/>
      <c r="H21" s="64"/>
      <c r="I21" s="83"/>
      <c r="J21" s="7">
        <v>100</v>
      </c>
      <c r="K21" s="7">
        <v>94</v>
      </c>
      <c r="L21" s="7">
        <v>92</v>
      </c>
      <c r="M21" s="7">
        <v>98</v>
      </c>
      <c r="N21" s="7">
        <v>100</v>
      </c>
      <c r="O21" s="7"/>
      <c r="P21" s="7"/>
      <c r="Q21" s="10">
        <f t="shared" si="1"/>
        <v>69.142857142857139</v>
      </c>
    </row>
    <row r="22" spans="2:17" ht="15.75" customHeight="1">
      <c r="B22" s="9">
        <f t="shared" si="0"/>
        <v>14</v>
      </c>
      <c r="C22" s="25" t="s">
        <v>138</v>
      </c>
      <c r="D22" s="80" t="s">
        <v>168</v>
      </c>
      <c r="E22" s="81"/>
      <c r="F22" s="81"/>
      <c r="G22" s="81"/>
      <c r="H22" s="81"/>
      <c r="I22" s="81"/>
      <c r="J22" s="7">
        <v>95</v>
      </c>
      <c r="K22" s="7">
        <v>96</v>
      </c>
      <c r="L22" s="7">
        <v>90</v>
      </c>
      <c r="M22" s="7">
        <v>95</v>
      </c>
      <c r="N22" s="7">
        <v>100</v>
      </c>
      <c r="O22" s="7"/>
      <c r="P22" s="7"/>
      <c r="Q22" s="10">
        <f t="shared" si="1"/>
        <v>68</v>
      </c>
    </row>
    <row r="23" spans="2:17" ht="15.75" customHeight="1">
      <c r="B23" s="21">
        <f t="shared" si="0"/>
        <v>15</v>
      </c>
      <c r="C23" s="25" t="s">
        <v>139</v>
      </c>
      <c r="D23" s="80" t="s">
        <v>169</v>
      </c>
      <c r="E23" s="81"/>
      <c r="F23" s="81"/>
      <c r="G23" s="81"/>
      <c r="H23" s="81"/>
      <c r="I23" s="81"/>
      <c r="J23" s="23">
        <v>100</v>
      </c>
      <c r="K23" s="7">
        <v>97</v>
      </c>
      <c r="L23" s="7">
        <v>100</v>
      </c>
      <c r="M23" s="7">
        <v>100</v>
      </c>
      <c r="N23" s="7">
        <v>98</v>
      </c>
      <c r="O23" s="7"/>
      <c r="P23" s="7"/>
      <c r="Q23" s="10">
        <f t="shared" si="1"/>
        <v>70.714285714285708</v>
      </c>
    </row>
    <row r="24" spans="2:17" ht="15.75" customHeight="1">
      <c r="B24" s="21">
        <f t="shared" si="0"/>
        <v>16</v>
      </c>
      <c r="C24" s="25" t="s">
        <v>140</v>
      </c>
      <c r="D24" s="80" t="s">
        <v>170</v>
      </c>
      <c r="E24" s="81"/>
      <c r="F24" s="81"/>
      <c r="G24" s="81"/>
      <c r="H24" s="81"/>
      <c r="I24" s="81"/>
      <c r="J24" s="23">
        <v>100</v>
      </c>
      <c r="K24" s="7">
        <v>100</v>
      </c>
      <c r="L24" s="7">
        <v>100</v>
      </c>
      <c r="M24" s="7">
        <v>100</v>
      </c>
      <c r="N24" s="7">
        <v>100</v>
      </c>
      <c r="O24" s="7"/>
      <c r="P24" s="7"/>
      <c r="Q24" s="10">
        <f t="shared" si="1"/>
        <v>71.428571428571431</v>
      </c>
    </row>
    <row r="25" spans="2:17" ht="15.75" customHeight="1">
      <c r="B25" s="21">
        <f t="shared" si="0"/>
        <v>17</v>
      </c>
      <c r="C25" s="25" t="s">
        <v>141</v>
      </c>
      <c r="D25" s="80" t="s">
        <v>171</v>
      </c>
      <c r="E25" s="81"/>
      <c r="F25" s="81"/>
      <c r="G25" s="81"/>
      <c r="H25" s="81"/>
      <c r="I25" s="81"/>
      <c r="J25" s="23">
        <v>100</v>
      </c>
      <c r="K25" s="7">
        <v>98</v>
      </c>
      <c r="L25" s="7">
        <v>100</v>
      </c>
      <c r="M25" s="7">
        <v>100</v>
      </c>
      <c r="N25" s="7">
        <v>100</v>
      </c>
      <c r="O25" s="7"/>
      <c r="P25" s="7"/>
      <c r="Q25" s="10">
        <f t="shared" si="1"/>
        <v>71.142857142857139</v>
      </c>
    </row>
    <row r="26" spans="2:17" ht="15.75" customHeight="1">
      <c r="B26" s="21">
        <f t="shared" si="0"/>
        <v>18</v>
      </c>
      <c r="C26" s="25" t="s">
        <v>187</v>
      </c>
      <c r="D26" s="80" t="s">
        <v>188</v>
      </c>
      <c r="E26" s="81"/>
      <c r="F26" s="81"/>
      <c r="G26" s="81"/>
      <c r="H26" s="81"/>
      <c r="I26" s="81"/>
      <c r="J26" s="23">
        <v>0</v>
      </c>
      <c r="K26" s="7">
        <v>0</v>
      </c>
      <c r="L26" s="7">
        <v>0</v>
      </c>
      <c r="M26" s="7">
        <v>0</v>
      </c>
      <c r="N26" s="7">
        <v>0</v>
      </c>
      <c r="O26" s="7"/>
      <c r="P26" s="7"/>
      <c r="Q26" s="10">
        <f t="shared" si="1"/>
        <v>0</v>
      </c>
    </row>
    <row r="27" spans="2:17" ht="15.75" customHeight="1">
      <c r="B27" s="21">
        <f t="shared" si="0"/>
        <v>19</v>
      </c>
      <c r="C27" s="25" t="s">
        <v>142</v>
      </c>
      <c r="D27" s="80" t="s">
        <v>172</v>
      </c>
      <c r="E27" s="81"/>
      <c r="F27" s="81"/>
      <c r="G27" s="81"/>
      <c r="H27" s="81"/>
      <c r="I27" s="81"/>
      <c r="J27" s="23">
        <v>100</v>
      </c>
      <c r="K27" s="7">
        <v>100</v>
      </c>
      <c r="L27" s="7">
        <v>100</v>
      </c>
      <c r="M27" s="7">
        <v>100</v>
      </c>
      <c r="N27" s="7">
        <v>100</v>
      </c>
      <c r="O27" s="7"/>
      <c r="P27" s="7"/>
      <c r="Q27" s="10">
        <f t="shared" si="1"/>
        <v>71.428571428571431</v>
      </c>
    </row>
    <row r="28" spans="2:17" ht="15.75" customHeight="1">
      <c r="B28" s="21">
        <f t="shared" si="0"/>
        <v>20</v>
      </c>
      <c r="C28" s="25" t="s">
        <v>143</v>
      </c>
      <c r="D28" s="55" t="s">
        <v>173</v>
      </c>
      <c r="E28" s="50"/>
      <c r="F28" s="50"/>
      <c r="G28" s="50"/>
      <c r="H28" s="50"/>
      <c r="I28" s="51"/>
      <c r="J28" s="23">
        <v>100</v>
      </c>
      <c r="K28" s="7">
        <v>94</v>
      </c>
      <c r="L28" s="7">
        <v>96</v>
      </c>
      <c r="M28" s="7">
        <v>100</v>
      </c>
      <c r="N28" s="7">
        <v>100</v>
      </c>
      <c r="O28" s="7"/>
      <c r="P28" s="7"/>
      <c r="Q28" s="10">
        <f t="shared" si="1"/>
        <v>70</v>
      </c>
    </row>
    <row r="29" spans="2:17" ht="15.75" customHeight="1">
      <c r="B29" s="21">
        <f t="shared" si="0"/>
        <v>21</v>
      </c>
      <c r="C29" s="25" t="s">
        <v>144</v>
      </c>
      <c r="D29" s="80" t="s">
        <v>174</v>
      </c>
      <c r="E29" s="81"/>
      <c r="F29" s="81"/>
      <c r="G29" s="81"/>
      <c r="H29" s="81"/>
      <c r="I29" s="81"/>
      <c r="J29" s="23">
        <v>100</v>
      </c>
      <c r="K29" s="7">
        <v>100</v>
      </c>
      <c r="L29" s="7">
        <v>98</v>
      </c>
      <c r="M29" s="7">
        <v>100</v>
      </c>
      <c r="N29" s="7">
        <v>100</v>
      </c>
      <c r="O29" s="7"/>
      <c r="P29" s="7"/>
      <c r="Q29" s="10">
        <f t="shared" si="1"/>
        <v>71.142857142857139</v>
      </c>
    </row>
    <row r="30" spans="2:17" ht="15.75" customHeight="1">
      <c r="B30" s="21">
        <f t="shared" si="0"/>
        <v>22</v>
      </c>
      <c r="C30" s="25" t="s">
        <v>145</v>
      </c>
      <c r="D30" s="80" t="s">
        <v>175</v>
      </c>
      <c r="E30" s="81"/>
      <c r="F30" s="81"/>
      <c r="G30" s="81"/>
      <c r="H30" s="81"/>
      <c r="I30" s="81"/>
      <c r="J30" s="23">
        <v>96</v>
      </c>
      <c r="K30" s="7">
        <v>95</v>
      </c>
      <c r="L30" s="7">
        <v>94</v>
      </c>
      <c r="M30" s="7">
        <v>85</v>
      </c>
      <c r="N30" s="7">
        <v>100</v>
      </c>
      <c r="O30" s="7"/>
      <c r="P30" s="7"/>
      <c r="Q30" s="10">
        <f t="shared" si="1"/>
        <v>67.142857142857139</v>
      </c>
    </row>
    <row r="31" spans="2:17" ht="15.75" customHeight="1">
      <c r="B31" s="21">
        <f t="shared" si="0"/>
        <v>23</v>
      </c>
      <c r="C31" s="24" t="s">
        <v>146</v>
      </c>
      <c r="D31" s="82" t="s">
        <v>176</v>
      </c>
      <c r="E31" s="64"/>
      <c r="F31" s="64"/>
      <c r="G31" s="64"/>
      <c r="H31" s="64"/>
      <c r="I31" s="83"/>
      <c r="J31" s="23">
        <v>98</v>
      </c>
      <c r="K31" s="7">
        <v>96</v>
      </c>
      <c r="L31" s="7">
        <v>96</v>
      </c>
      <c r="M31" s="7">
        <v>100</v>
      </c>
      <c r="N31" s="7">
        <v>100</v>
      </c>
      <c r="O31" s="7"/>
      <c r="P31" s="7"/>
      <c r="Q31" s="10">
        <f t="shared" si="1"/>
        <v>70</v>
      </c>
    </row>
    <row r="32" spans="2:17" ht="15.75" customHeight="1">
      <c r="B32" s="9">
        <f t="shared" si="0"/>
        <v>24</v>
      </c>
      <c r="C32" s="25" t="s">
        <v>147</v>
      </c>
      <c r="D32" s="87" t="s">
        <v>177</v>
      </c>
      <c r="E32" s="85"/>
      <c r="F32" s="85"/>
      <c r="G32" s="85"/>
      <c r="H32" s="85"/>
      <c r="I32" s="86"/>
      <c r="J32" s="7">
        <v>97</v>
      </c>
      <c r="K32" s="7">
        <v>94</v>
      </c>
      <c r="L32" s="7">
        <v>96</v>
      </c>
      <c r="M32" s="7">
        <v>93</v>
      </c>
      <c r="N32" s="7">
        <v>100</v>
      </c>
      <c r="O32" s="7"/>
      <c r="P32" s="7"/>
      <c r="Q32" s="10">
        <f t="shared" si="1"/>
        <v>68.571428571428569</v>
      </c>
    </row>
    <row r="33" spans="2:17" ht="15.75" customHeight="1">
      <c r="B33" s="21">
        <f t="shared" si="0"/>
        <v>25</v>
      </c>
      <c r="C33" s="25" t="s">
        <v>186</v>
      </c>
      <c r="D33" s="80" t="s">
        <v>178</v>
      </c>
      <c r="E33" s="81"/>
      <c r="F33" s="81"/>
      <c r="G33" s="81"/>
      <c r="H33" s="81"/>
      <c r="I33" s="81"/>
      <c r="J33" s="23">
        <v>100</v>
      </c>
      <c r="K33" s="7">
        <v>100</v>
      </c>
      <c r="L33" s="7">
        <v>100</v>
      </c>
      <c r="M33" s="7">
        <v>100</v>
      </c>
      <c r="N33" s="7">
        <v>100</v>
      </c>
      <c r="O33" s="7"/>
      <c r="P33" s="7"/>
      <c r="Q33" s="10">
        <f t="shared" si="1"/>
        <v>71.428571428571431</v>
      </c>
    </row>
    <row r="34" spans="2:17" ht="15.75" customHeight="1">
      <c r="B34" s="21">
        <f t="shared" si="0"/>
        <v>26</v>
      </c>
      <c r="C34" s="45" t="s">
        <v>148</v>
      </c>
      <c r="D34" s="91" t="s">
        <v>180</v>
      </c>
      <c r="E34" s="92"/>
      <c r="F34" s="92"/>
      <c r="G34" s="92"/>
      <c r="H34" s="92"/>
      <c r="I34" s="93"/>
      <c r="J34" s="23">
        <v>96</v>
      </c>
      <c r="K34" s="7">
        <v>97</v>
      </c>
      <c r="L34" s="7">
        <v>100</v>
      </c>
      <c r="M34" s="7">
        <v>100</v>
      </c>
      <c r="N34" s="7">
        <v>100</v>
      </c>
      <c r="O34" s="7"/>
      <c r="P34" s="7"/>
      <c r="Q34" s="10">
        <f t="shared" si="1"/>
        <v>70.428571428571431</v>
      </c>
    </row>
    <row r="35" spans="2:17" ht="15.75" customHeight="1">
      <c r="B35" s="21">
        <f t="shared" si="0"/>
        <v>27</v>
      </c>
      <c r="C35" s="20" t="s">
        <v>149</v>
      </c>
      <c r="D35" s="91" t="s">
        <v>181</v>
      </c>
      <c r="E35" s="92"/>
      <c r="F35" s="92"/>
      <c r="G35" s="92"/>
      <c r="H35" s="92"/>
      <c r="I35" s="93"/>
      <c r="J35" s="23">
        <v>100</v>
      </c>
      <c r="K35" s="7">
        <v>80</v>
      </c>
      <c r="L35" s="7">
        <v>75</v>
      </c>
      <c r="M35" s="7">
        <v>97</v>
      </c>
      <c r="N35" s="7">
        <v>98</v>
      </c>
      <c r="O35" s="7"/>
      <c r="P35" s="7"/>
      <c r="Q35" s="10">
        <f t="shared" si="1"/>
        <v>64.285714285714292</v>
      </c>
    </row>
    <row r="36" spans="2:17" ht="15.75" customHeight="1">
      <c r="B36" s="21">
        <f t="shared" si="0"/>
        <v>28</v>
      </c>
      <c r="C36" s="20" t="s">
        <v>150</v>
      </c>
      <c r="D36" s="91" t="s">
        <v>182</v>
      </c>
      <c r="E36" s="92"/>
      <c r="F36" s="92"/>
      <c r="G36" s="92"/>
      <c r="H36" s="92"/>
      <c r="I36" s="93"/>
      <c r="J36" s="23">
        <v>100</v>
      </c>
      <c r="K36" s="7">
        <v>100</v>
      </c>
      <c r="L36" s="7">
        <v>100</v>
      </c>
      <c r="M36" s="7">
        <v>90</v>
      </c>
      <c r="N36" s="7">
        <v>100</v>
      </c>
      <c r="O36" s="7"/>
      <c r="P36" s="7"/>
      <c r="Q36" s="10">
        <f t="shared" si="1"/>
        <v>70</v>
      </c>
    </row>
    <row r="37" spans="2:17" ht="15.75" customHeight="1">
      <c r="B37" s="21">
        <f t="shared" si="0"/>
        <v>29</v>
      </c>
      <c r="C37" s="20" t="s">
        <v>151</v>
      </c>
      <c r="D37" s="91" t="s">
        <v>183</v>
      </c>
      <c r="E37" s="92"/>
      <c r="F37" s="92"/>
      <c r="G37" s="92"/>
      <c r="H37" s="92"/>
      <c r="I37" s="93"/>
      <c r="J37" s="23">
        <v>100</v>
      </c>
      <c r="K37" s="7">
        <v>97</v>
      </c>
      <c r="L37" s="7">
        <v>96</v>
      </c>
      <c r="M37" s="7">
        <v>90</v>
      </c>
      <c r="N37" s="7">
        <v>98</v>
      </c>
      <c r="O37" s="7"/>
      <c r="P37" s="7"/>
      <c r="Q37" s="10">
        <f t="shared" si="1"/>
        <v>68.714285714285708</v>
      </c>
    </row>
    <row r="38" spans="2:17" ht="15.75" customHeight="1">
      <c r="B38" s="21">
        <f t="shared" si="0"/>
        <v>30</v>
      </c>
      <c r="C38" s="20" t="s">
        <v>152</v>
      </c>
      <c r="D38" s="91" t="s">
        <v>184</v>
      </c>
      <c r="E38" s="92"/>
      <c r="F38" s="92"/>
      <c r="G38" s="92"/>
      <c r="H38" s="92"/>
      <c r="I38" s="93"/>
      <c r="J38" s="7">
        <v>100</v>
      </c>
      <c r="K38" s="7">
        <v>100</v>
      </c>
      <c r="L38" s="7">
        <v>100</v>
      </c>
      <c r="M38" s="7">
        <v>100</v>
      </c>
      <c r="N38" s="7">
        <v>100</v>
      </c>
      <c r="O38" s="7"/>
      <c r="P38" s="7"/>
      <c r="Q38" s="10">
        <f t="shared" si="1"/>
        <v>71.428571428571431</v>
      </c>
    </row>
    <row r="39" spans="2:17" ht="15.75" customHeight="1">
      <c r="B39" s="9">
        <f t="shared" si="0"/>
        <v>31</v>
      </c>
      <c r="C39" s="20" t="s">
        <v>153</v>
      </c>
      <c r="D39" s="91" t="s">
        <v>185</v>
      </c>
      <c r="E39" s="92"/>
      <c r="F39" s="92"/>
      <c r="G39" s="92"/>
      <c r="H39" s="92"/>
      <c r="I39" s="93"/>
      <c r="J39" s="7">
        <v>100</v>
      </c>
      <c r="K39" s="7">
        <v>100</v>
      </c>
      <c r="L39" s="7">
        <v>100</v>
      </c>
      <c r="M39" s="7">
        <v>100</v>
      </c>
      <c r="N39" s="7">
        <v>100</v>
      </c>
      <c r="O39" s="7"/>
      <c r="P39" s="7"/>
      <c r="Q39" s="10">
        <f t="shared" si="1"/>
        <v>71.428571428571431</v>
      </c>
    </row>
    <row r="40" spans="2:17" ht="15.75" customHeight="1">
      <c r="B40" s="9">
        <f t="shared" si="0"/>
        <v>32</v>
      </c>
      <c r="C40" s="9"/>
      <c r="D40" s="79"/>
      <c r="E40" s="61"/>
      <c r="F40" s="61"/>
      <c r="G40" s="61"/>
      <c r="H40" s="61"/>
      <c r="I40" s="62"/>
      <c r="J40" s="7"/>
      <c r="K40" s="7"/>
      <c r="L40" s="7"/>
      <c r="M40" s="7"/>
      <c r="N40" s="7"/>
      <c r="O40" s="7"/>
      <c r="P40" s="7"/>
      <c r="Q40" s="10"/>
    </row>
    <row r="41" spans="2:17" ht="15.75" customHeight="1">
      <c r="B41" s="9">
        <f t="shared" si="0"/>
        <v>33</v>
      </c>
      <c r="C41" s="9"/>
      <c r="D41" s="79"/>
      <c r="E41" s="61"/>
      <c r="F41" s="61"/>
      <c r="G41" s="61"/>
      <c r="H41" s="61"/>
      <c r="I41" s="62"/>
      <c r="J41" s="7"/>
      <c r="K41" s="7"/>
      <c r="L41" s="7"/>
      <c r="M41" s="7"/>
      <c r="N41" s="7"/>
      <c r="O41" s="7"/>
      <c r="P41" s="7"/>
      <c r="Q41" s="10"/>
    </row>
    <row r="42" spans="2:17" ht="15.75" customHeight="1">
      <c r="B42" s="9">
        <f t="shared" si="0"/>
        <v>34</v>
      </c>
      <c r="C42" s="9"/>
      <c r="D42" s="79"/>
      <c r="E42" s="61"/>
      <c r="F42" s="61"/>
      <c r="G42" s="61"/>
      <c r="H42" s="61"/>
      <c r="I42" s="62"/>
      <c r="J42" s="7"/>
      <c r="K42" s="7"/>
      <c r="L42" s="7"/>
      <c r="M42" s="7"/>
      <c r="N42" s="7"/>
      <c r="O42" s="7"/>
      <c r="P42" s="7"/>
      <c r="Q42" s="10"/>
    </row>
    <row r="43" spans="2:17" ht="15.75" customHeight="1">
      <c r="B43" s="9">
        <f t="shared" si="0"/>
        <v>35</v>
      </c>
      <c r="C43" s="9"/>
      <c r="D43" s="79"/>
      <c r="E43" s="61"/>
      <c r="F43" s="61"/>
      <c r="G43" s="61"/>
      <c r="H43" s="61"/>
      <c r="I43" s="62"/>
      <c r="J43" s="7"/>
      <c r="K43" s="7"/>
      <c r="L43" s="7"/>
      <c r="M43" s="7"/>
      <c r="N43" s="7"/>
      <c r="O43" s="7"/>
      <c r="P43" s="7"/>
      <c r="Q43" s="10"/>
    </row>
    <row r="44" spans="2:17" ht="15.75" customHeight="1">
      <c r="B44" s="9">
        <f t="shared" si="0"/>
        <v>36</v>
      </c>
      <c r="C44" s="9"/>
      <c r="D44" s="79"/>
      <c r="E44" s="61"/>
      <c r="F44" s="61"/>
      <c r="G44" s="61"/>
      <c r="H44" s="61"/>
      <c r="I44" s="62"/>
      <c r="J44" s="7"/>
      <c r="K44" s="7"/>
      <c r="L44" s="7"/>
      <c r="M44" s="7"/>
      <c r="N44" s="7"/>
      <c r="O44" s="7"/>
      <c r="P44" s="7"/>
      <c r="Q44" s="10"/>
    </row>
    <row r="45" spans="2:17" ht="15.75" customHeight="1">
      <c r="B45" s="9">
        <f t="shared" si="0"/>
        <v>37</v>
      </c>
      <c r="C45" s="11"/>
      <c r="D45" s="79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7"/>
      <c r="Q45" s="10"/>
    </row>
    <row r="46" spans="2:17" ht="15.75" customHeight="1">
      <c r="B46" s="9">
        <f t="shared" si="0"/>
        <v>38</v>
      </c>
      <c r="C46" s="11"/>
      <c r="D46" s="79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7"/>
      <c r="Q46" s="10"/>
    </row>
    <row r="47" spans="2:17" ht="15.75" customHeight="1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10"/>
    </row>
    <row r="48" spans="2:17" ht="15.75" customHeight="1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10"/>
    </row>
    <row r="49" spans="3:17" ht="15.75" customHeight="1">
      <c r="C49" s="59"/>
      <c r="D49" s="48"/>
      <c r="E49" s="3"/>
    </row>
    <row r="50" spans="3:17" ht="15.75" customHeight="1">
      <c r="C50" s="59"/>
      <c r="D50" s="48"/>
      <c r="E50" s="3"/>
      <c r="H50" s="60" t="s">
        <v>18</v>
      </c>
      <c r="I50" s="62"/>
      <c r="J50" s="7">
        <f t="shared" ref="J50:Q50" si="2">COUNTIF(J9:J48,"&gt;=70")</f>
        <v>30</v>
      </c>
      <c r="K50" s="7">
        <f t="shared" si="2"/>
        <v>30</v>
      </c>
      <c r="L50" s="7">
        <f t="shared" si="2"/>
        <v>30</v>
      </c>
      <c r="M50" s="7">
        <f t="shared" si="2"/>
        <v>30</v>
      </c>
      <c r="N50" s="7">
        <f t="shared" si="2"/>
        <v>30</v>
      </c>
      <c r="O50" s="7">
        <f t="shared" si="2"/>
        <v>0</v>
      </c>
      <c r="P50" s="7">
        <f t="shared" si="2"/>
        <v>0</v>
      </c>
      <c r="Q50" s="12">
        <f t="shared" si="2"/>
        <v>17</v>
      </c>
    </row>
    <row r="51" spans="3:17" ht="15.75" customHeight="1">
      <c r="C51" s="59"/>
      <c r="D51" s="48"/>
      <c r="E51" s="2"/>
      <c r="H51" s="60" t="s">
        <v>19</v>
      </c>
      <c r="I51" s="62"/>
      <c r="J51" s="7">
        <f t="shared" ref="J51:Q51" si="3">COUNTIF(J9:J49,"&lt;70")</f>
        <v>1</v>
      </c>
      <c r="K51" s="7">
        <f t="shared" si="3"/>
        <v>1</v>
      </c>
      <c r="L51" s="7">
        <f t="shared" si="3"/>
        <v>1</v>
      </c>
      <c r="M51" s="7">
        <f t="shared" si="3"/>
        <v>1</v>
      </c>
      <c r="N51" s="7">
        <f t="shared" si="3"/>
        <v>1</v>
      </c>
      <c r="O51" s="7">
        <f t="shared" si="3"/>
        <v>0</v>
      </c>
      <c r="P51" s="7">
        <f t="shared" si="3"/>
        <v>0</v>
      </c>
      <c r="Q51" s="12">
        <f t="shared" si="3"/>
        <v>14</v>
      </c>
    </row>
    <row r="52" spans="3:17" ht="15.75" customHeight="1">
      <c r="C52" s="59"/>
      <c r="D52" s="48"/>
      <c r="E52" s="48"/>
      <c r="H52" s="60" t="s">
        <v>20</v>
      </c>
      <c r="I52" s="62"/>
      <c r="J52" s="7">
        <f t="shared" ref="J52:Q52" si="4">COUNT(J9:J48)</f>
        <v>31</v>
      </c>
      <c r="K52" s="7">
        <f t="shared" si="4"/>
        <v>31</v>
      </c>
      <c r="L52" s="7">
        <f t="shared" si="4"/>
        <v>31</v>
      </c>
      <c r="M52" s="7">
        <f t="shared" si="4"/>
        <v>31</v>
      </c>
      <c r="N52" s="7">
        <f t="shared" si="4"/>
        <v>31</v>
      </c>
      <c r="O52" s="7">
        <f t="shared" si="4"/>
        <v>0</v>
      </c>
      <c r="P52" s="7">
        <f t="shared" si="4"/>
        <v>0</v>
      </c>
      <c r="Q52" s="12">
        <f t="shared" si="4"/>
        <v>31</v>
      </c>
    </row>
    <row r="53" spans="3:17" ht="15.75" customHeight="1">
      <c r="C53" s="59"/>
      <c r="D53" s="48"/>
      <c r="E53" s="3"/>
      <c r="H53" s="65" t="s">
        <v>21</v>
      </c>
      <c r="I53" s="62"/>
      <c r="J53" s="13">
        <f t="shared" ref="J53:Q53" si="5">J50/J52</f>
        <v>0.967741935483871</v>
      </c>
      <c r="K53" s="14">
        <f t="shared" si="5"/>
        <v>0.967741935483871</v>
      </c>
      <c r="L53" s="14">
        <f t="shared" si="5"/>
        <v>0.967741935483871</v>
      </c>
      <c r="M53" s="14">
        <f t="shared" si="5"/>
        <v>0.967741935483871</v>
      </c>
      <c r="N53" s="14">
        <f t="shared" si="5"/>
        <v>0.967741935483871</v>
      </c>
      <c r="O53" s="14" t="e">
        <f t="shared" si="5"/>
        <v>#DIV/0!</v>
      </c>
      <c r="P53" s="14" t="e">
        <f t="shared" si="5"/>
        <v>#DIV/0!</v>
      </c>
      <c r="Q53" s="15">
        <f t="shared" si="5"/>
        <v>0.54838709677419351</v>
      </c>
    </row>
    <row r="54" spans="3:17" ht="15.75" customHeight="1">
      <c r="C54" s="59"/>
      <c r="D54" s="48"/>
      <c r="E54" s="3"/>
      <c r="H54" s="65" t="s">
        <v>22</v>
      </c>
      <c r="I54" s="62"/>
      <c r="J54" s="13">
        <f t="shared" ref="J54:Q54" si="6">J51/J52</f>
        <v>3.2258064516129031E-2</v>
      </c>
      <c r="K54" s="13">
        <f t="shared" si="6"/>
        <v>3.2258064516129031E-2</v>
      </c>
      <c r="L54" s="14">
        <f t="shared" si="6"/>
        <v>3.2258064516129031E-2</v>
      </c>
      <c r="M54" s="14">
        <f t="shared" si="6"/>
        <v>3.2258064516129031E-2</v>
      </c>
      <c r="N54" s="14">
        <f t="shared" si="6"/>
        <v>3.2258064516129031E-2</v>
      </c>
      <c r="O54" s="14" t="e">
        <f t="shared" si="6"/>
        <v>#DIV/0!</v>
      </c>
      <c r="P54" s="14" t="e">
        <f t="shared" si="6"/>
        <v>#DIV/0!</v>
      </c>
      <c r="Q54" s="15">
        <f t="shared" si="6"/>
        <v>0.45161290322580644</v>
      </c>
    </row>
    <row r="55" spans="3:17" ht="15.75" customHeight="1">
      <c r="C55" s="59"/>
      <c r="D55" s="48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6"/>
      <c r="K58" s="54"/>
      <c r="L58" s="54"/>
      <c r="M58" s="54"/>
      <c r="N58" s="54"/>
      <c r="O58" s="54"/>
      <c r="P58" s="54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O12" sqref="O12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5" ht="14.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3"/>
      <c r="M3" s="3"/>
    </row>
    <row r="4" spans="2:15" ht="14.5">
      <c r="C4" t="s">
        <v>2</v>
      </c>
      <c r="D4" s="53"/>
      <c r="E4" s="54"/>
      <c r="F4" s="54"/>
      <c r="G4" s="54"/>
      <c r="I4" t="s">
        <v>3</v>
      </c>
      <c r="J4" s="56"/>
      <c r="K4" s="54"/>
    </row>
    <row r="5" spans="2:15" ht="6.75" customHeight="1">
      <c r="D5" s="4"/>
      <c r="E5" s="4"/>
      <c r="F5" s="4"/>
      <c r="G5" s="4"/>
    </row>
    <row r="6" spans="2:15" ht="14.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" t="s">
        <v>26</v>
      </c>
      <c r="L6" s="16"/>
      <c r="M6" s="16"/>
      <c r="N6" s="16"/>
      <c r="O6" s="16"/>
    </row>
    <row r="7" spans="2:15" ht="11.25" customHeight="1"/>
    <row r="8" spans="2:15" ht="14.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24</v>
      </c>
      <c r="K8" s="7" t="s">
        <v>25</v>
      </c>
    </row>
    <row r="9" spans="2:15" ht="14.5">
      <c r="B9" s="9">
        <v>1</v>
      </c>
      <c r="C9" s="20"/>
      <c r="D9" s="70"/>
      <c r="E9" s="61"/>
      <c r="F9" s="61"/>
      <c r="G9" s="61"/>
      <c r="H9" s="61"/>
      <c r="I9" s="62"/>
      <c r="J9" s="17">
        <f>+'ING PROCESOS 507 A'!Q9</f>
        <v>56.571428571428569</v>
      </c>
      <c r="K9" s="17">
        <f t="shared" ref="K9:K11" si="0">+J9</f>
        <v>56.571428571428569</v>
      </c>
    </row>
    <row r="10" spans="2:15" ht="14.5">
      <c r="B10" s="9">
        <f t="shared" ref="B10:B48" si="1">B9+1</f>
        <v>2</v>
      </c>
      <c r="C10" s="20"/>
      <c r="D10" s="70"/>
      <c r="E10" s="61"/>
      <c r="F10" s="61"/>
      <c r="G10" s="61"/>
      <c r="H10" s="61"/>
      <c r="I10" s="62"/>
      <c r="J10" s="17">
        <f>+'ING PROCESOS 507 A'!Q10</f>
        <v>56.428571428571431</v>
      </c>
      <c r="K10" s="17">
        <f t="shared" si="0"/>
        <v>56.428571428571431</v>
      </c>
    </row>
    <row r="11" spans="2:15" ht="14.5">
      <c r="B11" s="9">
        <f t="shared" si="1"/>
        <v>3</v>
      </c>
      <c r="C11" s="20"/>
      <c r="D11" s="70"/>
      <c r="E11" s="61"/>
      <c r="F11" s="61"/>
      <c r="G11" s="61"/>
      <c r="H11" s="61"/>
      <c r="I11" s="62"/>
      <c r="J11" s="17">
        <f>+'ING PROCESOS 507 A'!Q11</f>
        <v>57.142857142857146</v>
      </c>
      <c r="K11" s="17">
        <f t="shared" si="0"/>
        <v>57.142857142857146</v>
      </c>
    </row>
    <row r="12" spans="2:15" ht="14.5">
      <c r="B12" s="9">
        <f t="shared" si="1"/>
        <v>4</v>
      </c>
      <c r="C12" s="20"/>
      <c r="D12" s="70"/>
      <c r="E12" s="61"/>
      <c r="F12" s="61"/>
      <c r="G12" s="61"/>
      <c r="H12" s="61"/>
      <c r="I12" s="62"/>
      <c r="J12" s="17">
        <f>+'ING PROCESOS 507 A'!Q12</f>
        <v>56.571428571428569</v>
      </c>
      <c r="K12" s="17">
        <v>0</v>
      </c>
    </row>
    <row r="13" spans="2:15" ht="14.5">
      <c r="B13" s="9">
        <f t="shared" si="1"/>
        <v>5</v>
      </c>
      <c r="C13" s="20"/>
      <c r="D13" s="70"/>
      <c r="E13" s="61"/>
      <c r="F13" s="61"/>
      <c r="G13" s="61"/>
      <c r="H13" s="61"/>
      <c r="I13" s="62"/>
      <c r="J13" s="17">
        <f>+'ING PROCESOS 507 A'!Q13</f>
        <v>55.714285714285715</v>
      </c>
      <c r="K13" s="17">
        <v>0</v>
      </c>
    </row>
    <row r="14" spans="2:15" ht="14.5">
      <c r="B14" s="9">
        <f t="shared" si="1"/>
        <v>6</v>
      </c>
      <c r="C14" s="20"/>
      <c r="D14" s="70"/>
      <c r="E14" s="61"/>
      <c r="F14" s="61"/>
      <c r="G14" s="61"/>
      <c r="H14" s="61"/>
      <c r="I14" s="62"/>
      <c r="J14" s="17">
        <f>+'ING PROCESOS 507 A'!Q14</f>
        <v>57.142857142857146</v>
      </c>
      <c r="K14" s="17">
        <v>0</v>
      </c>
    </row>
    <row r="15" spans="2:15" ht="14.5">
      <c r="B15" s="9">
        <f t="shared" si="1"/>
        <v>7</v>
      </c>
      <c r="C15" s="20"/>
      <c r="D15" s="70"/>
      <c r="E15" s="61"/>
      <c r="F15" s="61"/>
      <c r="G15" s="61"/>
      <c r="H15" s="61"/>
      <c r="I15" s="62"/>
      <c r="J15" s="17">
        <f>+'ING PROCESOS 507 A'!Q15</f>
        <v>55.571428571428569</v>
      </c>
      <c r="K15" s="7">
        <v>0</v>
      </c>
    </row>
    <row r="16" spans="2:15" ht="14.5">
      <c r="B16" s="9">
        <f t="shared" si="1"/>
        <v>8</v>
      </c>
      <c r="C16" s="20"/>
      <c r="D16" s="70"/>
      <c r="E16" s="61"/>
      <c r="F16" s="61"/>
      <c r="G16" s="61"/>
      <c r="H16" s="61"/>
      <c r="I16" s="62"/>
      <c r="J16" s="17">
        <f>+'ING PROCESOS 507 A'!Q16</f>
        <v>55.857142857142854</v>
      </c>
      <c r="K16" s="7">
        <v>0</v>
      </c>
    </row>
    <row r="17" spans="2:11" ht="14.5">
      <c r="B17" s="9">
        <f t="shared" si="1"/>
        <v>9</v>
      </c>
      <c r="C17" s="20"/>
      <c r="D17" s="70"/>
      <c r="E17" s="61"/>
      <c r="F17" s="61"/>
      <c r="G17" s="61"/>
      <c r="H17" s="61"/>
      <c r="I17" s="62"/>
      <c r="J17" s="17">
        <f>+'ING PROCESOS 507 A'!Q17</f>
        <v>55.428571428571431</v>
      </c>
      <c r="K17" s="17">
        <f t="shared" ref="K17:K18" si="2">+J17</f>
        <v>55.428571428571431</v>
      </c>
    </row>
    <row r="18" spans="2:11" ht="14.5">
      <c r="B18" s="9">
        <f t="shared" si="1"/>
        <v>10</v>
      </c>
      <c r="C18" s="20"/>
      <c r="D18" s="70"/>
      <c r="E18" s="61"/>
      <c r="F18" s="61"/>
      <c r="G18" s="61"/>
      <c r="H18" s="61"/>
      <c r="I18" s="62"/>
      <c r="J18" s="17">
        <f>+'ING PROCESOS 507 A'!Q18</f>
        <v>56.428571428571431</v>
      </c>
      <c r="K18" s="17">
        <f t="shared" si="2"/>
        <v>56.428571428571431</v>
      </c>
    </row>
    <row r="19" spans="2:11" ht="14.5">
      <c r="B19" s="9">
        <f t="shared" si="1"/>
        <v>11</v>
      </c>
      <c r="C19" s="20"/>
      <c r="D19" s="70"/>
      <c r="E19" s="61"/>
      <c r="F19" s="61"/>
      <c r="G19" s="61"/>
      <c r="H19" s="61"/>
      <c r="I19" s="62"/>
      <c r="J19" s="17">
        <f>+'ING PROCESOS 507 A'!Q19</f>
        <v>52.142857142857146</v>
      </c>
      <c r="K19" s="17">
        <v>0</v>
      </c>
    </row>
    <row r="20" spans="2:11" ht="14.5">
      <c r="B20" s="9">
        <f t="shared" si="1"/>
        <v>12</v>
      </c>
      <c r="C20" s="20"/>
      <c r="D20" s="70"/>
      <c r="E20" s="61"/>
      <c r="F20" s="61"/>
      <c r="G20" s="61"/>
      <c r="H20" s="61"/>
      <c r="I20" s="62"/>
      <c r="J20" s="17">
        <f>+'ING PROCESOS 507 A'!Q20</f>
        <v>56.428571428571431</v>
      </c>
      <c r="K20" s="17">
        <f t="shared" ref="K20:K26" si="3">+J20</f>
        <v>56.428571428571431</v>
      </c>
    </row>
    <row r="21" spans="2:11" ht="15.75" customHeight="1">
      <c r="B21" s="9">
        <f t="shared" si="1"/>
        <v>13</v>
      </c>
      <c r="C21" s="20"/>
      <c r="D21" s="70"/>
      <c r="E21" s="61"/>
      <c r="F21" s="61"/>
      <c r="G21" s="61"/>
      <c r="H21" s="61"/>
      <c r="I21" s="62"/>
      <c r="J21" s="17">
        <f>+'ING PROCESOS 507 A'!Q21</f>
        <v>56.285714285714285</v>
      </c>
      <c r="K21" s="17">
        <f t="shared" si="3"/>
        <v>56.285714285714285</v>
      </c>
    </row>
    <row r="22" spans="2:11" ht="15.75" customHeight="1">
      <c r="B22" s="9">
        <f t="shared" si="1"/>
        <v>14</v>
      </c>
      <c r="C22" s="24"/>
      <c r="D22" s="82"/>
      <c r="E22" s="64"/>
      <c r="F22" s="64"/>
      <c r="G22" s="64"/>
      <c r="H22" s="64"/>
      <c r="I22" s="83"/>
      <c r="J22" s="17">
        <f>+'ING PROCESOS 507 A'!Q22</f>
        <v>57.142857142857146</v>
      </c>
      <c r="K22" s="17">
        <f t="shared" si="3"/>
        <v>57.142857142857146</v>
      </c>
    </row>
    <row r="23" spans="2:11" ht="15.75" customHeight="1">
      <c r="B23" s="9">
        <f t="shared" si="1"/>
        <v>15</v>
      </c>
      <c r="C23" s="25"/>
      <c r="D23" s="80"/>
      <c r="E23" s="81"/>
      <c r="F23" s="81"/>
      <c r="G23" s="81"/>
      <c r="H23" s="81"/>
      <c r="I23" s="81"/>
      <c r="J23" s="17">
        <f>+'ING PROCESOS 507 A'!Q23</f>
        <v>56.428571428571431</v>
      </c>
      <c r="K23" s="17">
        <f t="shared" si="3"/>
        <v>56.428571428571431</v>
      </c>
    </row>
    <row r="24" spans="2:11" ht="15.75" customHeight="1">
      <c r="B24" s="9">
        <f t="shared" si="1"/>
        <v>16</v>
      </c>
      <c r="C24" s="25"/>
      <c r="D24" s="80"/>
      <c r="E24" s="81"/>
      <c r="F24" s="81"/>
      <c r="G24" s="81"/>
      <c r="H24" s="81"/>
      <c r="I24" s="81"/>
      <c r="J24" s="17">
        <f>+'ING PROCESOS 507 A'!Q24</f>
        <v>56.571428571428569</v>
      </c>
      <c r="K24" s="17">
        <f t="shared" si="3"/>
        <v>56.571428571428569</v>
      </c>
    </row>
    <row r="25" spans="2:11" ht="15.75" customHeight="1">
      <c r="B25" s="9">
        <f t="shared" si="1"/>
        <v>17</v>
      </c>
      <c r="C25" s="25"/>
      <c r="D25" s="80"/>
      <c r="E25" s="81"/>
      <c r="F25" s="81"/>
      <c r="G25" s="81"/>
      <c r="H25" s="81"/>
      <c r="I25" s="81"/>
      <c r="J25" s="17">
        <f>+'ING PROCESOS 507 A'!Q25</f>
        <v>56.571428571428569</v>
      </c>
      <c r="K25" s="17">
        <f t="shared" si="3"/>
        <v>56.571428571428569</v>
      </c>
    </row>
    <row r="26" spans="2:11" ht="15.75" customHeight="1">
      <c r="B26" s="9">
        <f t="shared" si="1"/>
        <v>18</v>
      </c>
      <c r="C26" s="25"/>
      <c r="D26" s="80"/>
      <c r="E26" s="81"/>
      <c r="F26" s="81"/>
      <c r="G26" s="81"/>
      <c r="H26" s="81"/>
      <c r="I26" s="81"/>
      <c r="J26" s="17">
        <f>+'ING PROCESOS 507 A'!Q26</f>
        <v>54.857142857142854</v>
      </c>
      <c r="K26" s="17">
        <f t="shared" si="3"/>
        <v>54.857142857142854</v>
      </c>
    </row>
    <row r="27" spans="2:11" ht="15.75" customHeight="1">
      <c r="B27" s="9">
        <f t="shared" si="1"/>
        <v>19</v>
      </c>
      <c r="C27" s="25"/>
      <c r="D27" s="80"/>
      <c r="E27" s="81"/>
      <c r="F27" s="81"/>
      <c r="G27" s="81"/>
      <c r="H27" s="81"/>
      <c r="I27" s="81"/>
      <c r="J27" s="17"/>
      <c r="K27" s="7"/>
    </row>
    <row r="28" spans="2:11" ht="15.75" customHeight="1">
      <c r="B28" s="9">
        <f t="shared" si="1"/>
        <v>20</v>
      </c>
      <c r="C28" s="25"/>
      <c r="D28" s="80"/>
      <c r="E28" s="81"/>
      <c r="F28" s="81"/>
      <c r="G28" s="81"/>
      <c r="H28" s="81"/>
      <c r="I28" s="81"/>
      <c r="J28" s="17"/>
      <c r="K28" s="7"/>
    </row>
    <row r="29" spans="2:11" ht="15.75" customHeight="1">
      <c r="B29" s="9">
        <f t="shared" si="1"/>
        <v>21</v>
      </c>
      <c r="C29" s="25"/>
      <c r="D29" s="55"/>
      <c r="E29" s="50"/>
      <c r="F29" s="50"/>
      <c r="G29" s="50"/>
      <c r="H29" s="50"/>
      <c r="I29" s="51"/>
      <c r="J29" s="17"/>
      <c r="K29" s="7"/>
    </row>
    <row r="30" spans="2:11" ht="15.75" customHeight="1">
      <c r="B30" s="9">
        <f t="shared" si="1"/>
        <v>22</v>
      </c>
      <c r="C30" s="25"/>
      <c r="D30" s="80"/>
      <c r="E30" s="81"/>
      <c r="F30" s="81"/>
      <c r="G30" s="81"/>
      <c r="H30" s="81"/>
      <c r="I30" s="81"/>
      <c r="J30" s="17"/>
      <c r="K30" s="7"/>
    </row>
    <row r="31" spans="2:11" ht="15.75" customHeight="1">
      <c r="B31" s="9">
        <f t="shared" si="1"/>
        <v>23</v>
      </c>
      <c r="C31" s="25"/>
      <c r="D31" s="80"/>
      <c r="E31" s="81"/>
      <c r="F31" s="81"/>
      <c r="G31" s="81"/>
      <c r="H31" s="81"/>
      <c r="I31" s="81"/>
      <c r="J31" s="17"/>
      <c r="K31" s="7"/>
    </row>
    <row r="32" spans="2:11" ht="15.75" customHeight="1">
      <c r="B32" s="9">
        <f t="shared" si="1"/>
        <v>24</v>
      </c>
      <c r="C32" s="24"/>
      <c r="D32" s="82"/>
      <c r="E32" s="64"/>
      <c r="F32" s="64"/>
      <c r="G32" s="64"/>
      <c r="H32" s="64"/>
      <c r="I32" s="83"/>
      <c r="J32" s="17"/>
      <c r="K32" s="7"/>
    </row>
    <row r="33" spans="2:11" ht="15.75" customHeight="1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>
      <c r="B34" s="9">
        <f t="shared" si="1"/>
        <v>26</v>
      </c>
      <c r="C34" s="25"/>
      <c r="D34" s="84"/>
      <c r="E34" s="85"/>
      <c r="F34" s="85"/>
      <c r="G34" s="85"/>
      <c r="H34" s="85"/>
      <c r="I34" s="86"/>
      <c r="J34" s="17"/>
      <c r="K34" s="7"/>
    </row>
    <row r="35" spans="2:11" ht="15.75" customHeight="1">
      <c r="B35" s="9">
        <f t="shared" si="1"/>
        <v>27</v>
      </c>
      <c r="C35" s="25"/>
      <c r="D35" s="80"/>
      <c r="E35" s="81"/>
      <c r="F35" s="81"/>
      <c r="G35" s="81"/>
      <c r="H35" s="81"/>
      <c r="I35" s="81"/>
      <c r="J35" s="17"/>
      <c r="K35" s="7"/>
    </row>
    <row r="36" spans="2:11" ht="15.75" customHeight="1">
      <c r="B36" s="9">
        <f t="shared" si="1"/>
        <v>28</v>
      </c>
      <c r="C36" s="25"/>
      <c r="D36" s="80"/>
      <c r="E36" s="81"/>
      <c r="F36" s="81"/>
      <c r="G36" s="81"/>
      <c r="H36" s="81"/>
      <c r="I36" s="81"/>
      <c r="J36" s="17"/>
      <c r="K36" s="7"/>
    </row>
    <row r="37" spans="2:11" ht="15.75" customHeight="1">
      <c r="B37" s="9">
        <f t="shared" si="1"/>
        <v>29</v>
      </c>
      <c r="C37" s="9"/>
      <c r="D37" s="79"/>
      <c r="E37" s="61"/>
      <c r="F37" s="61"/>
      <c r="G37" s="61"/>
      <c r="H37" s="61"/>
      <c r="I37" s="62"/>
      <c r="J37" s="17"/>
      <c r="K37" s="7"/>
    </row>
    <row r="38" spans="2:11" ht="15.75" customHeight="1">
      <c r="B38" s="9">
        <f t="shared" si="1"/>
        <v>30</v>
      </c>
      <c r="C38" s="9"/>
      <c r="D38" s="79"/>
      <c r="E38" s="61"/>
      <c r="F38" s="61"/>
      <c r="G38" s="61"/>
      <c r="H38" s="61"/>
      <c r="I38" s="62"/>
      <c r="J38" s="17"/>
      <c r="K38" s="7"/>
    </row>
    <row r="39" spans="2:11" ht="15.75" customHeight="1">
      <c r="B39" s="9">
        <f t="shared" si="1"/>
        <v>31</v>
      </c>
      <c r="C39" s="9"/>
      <c r="D39" s="79"/>
      <c r="E39" s="61"/>
      <c r="F39" s="61"/>
      <c r="G39" s="61"/>
      <c r="H39" s="61"/>
      <c r="I39" s="62"/>
      <c r="J39" s="17"/>
      <c r="K39" s="7"/>
    </row>
    <row r="40" spans="2:11" ht="15.75" customHeight="1">
      <c r="B40" s="9">
        <f t="shared" si="1"/>
        <v>32</v>
      </c>
      <c r="C40" s="9"/>
      <c r="D40" s="79"/>
      <c r="E40" s="61"/>
      <c r="F40" s="61"/>
      <c r="G40" s="61"/>
      <c r="H40" s="61"/>
      <c r="I40" s="62"/>
      <c r="J40" s="17"/>
      <c r="K40" s="7"/>
    </row>
    <row r="41" spans="2:11" ht="15.75" customHeight="1">
      <c r="B41" s="9">
        <f t="shared" si="1"/>
        <v>33</v>
      </c>
      <c r="C41" s="9"/>
      <c r="D41" s="79"/>
      <c r="E41" s="61"/>
      <c r="F41" s="61"/>
      <c r="G41" s="61"/>
      <c r="H41" s="61"/>
      <c r="I41" s="62"/>
      <c r="J41" s="17"/>
      <c r="K41" s="7"/>
    </row>
    <row r="42" spans="2:11" ht="15.75" customHeight="1">
      <c r="B42" s="9">
        <f t="shared" si="1"/>
        <v>34</v>
      </c>
      <c r="C42" s="9"/>
      <c r="D42" s="79"/>
      <c r="E42" s="61"/>
      <c r="F42" s="61"/>
      <c r="G42" s="61"/>
      <c r="H42" s="61"/>
      <c r="I42" s="62"/>
      <c r="J42" s="17"/>
      <c r="K42" s="7"/>
    </row>
    <row r="43" spans="2:11" ht="15.75" customHeight="1">
      <c r="B43" s="9">
        <f t="shared" si="1"/>
        <v>35</v>
      </c>
      <c r="C43" s="9"/>
      <c r="D43" s="79"/>
      <c r="E43" s="61"/>
      <c r="F43" s="61"/>
      <c r="G43" s="61"/>
      <c r="H43" s="61"/>
      <c r="I43" s="62"/>
      <c r="J43" s="17"/>
      <c r="K43" s="7"/>
    </row>
    <row r="44" spans="2:11" ht="15.75" customHeight="1">
      <c r="B44" s="9">
        <f t="shared" si="1"/>
        <v>36</v>
      </c>
      <c r="C44" s="9"/>
      <c r="D44" s="79"/>
      <c r="E44" s="61"/>
      <c r="F44" s="61"/>
      <c r="G44" s="61"/>
      <c r="H44" s="61"/>
      <c r="I44" s="62"/>
      <c r="J44" s="17"/>
      <c r="K44" s="7"/>
    </row>
    <row r="45" spans="2:11" ht="15.75" customHeight="1">
      <c r="B45" s="9">
        <f t="shared" si="1"/>
        <v>37</v>
      </c>
      <c r="C45" s="11"/>
      <c r="D45" s="79"/>
      <c r="E45" s="61"/>
      <c r="F45" s="61"/>
      <c r="G45" s="61"/>
      <c r="H45" s="61"/>
      <c r="I45" s="62"/>
      <c r="J45" s="17"/>
      <c r="K45" s="7"/>
    </row>
    <row r="46" spans="2:11" ht="15.75" customHeight="1">
      <c r="B46" s="9">
        <f t="shared" si="1"/>
        <v>38</v>
      </c>
      <c r="C46" s="11"/>
      <c r="D46" s="79"/>
      <c r="E46" s="61"/>
      <c r="F46" s="61"/>
      <c r="G46" s="61"/>
      <c r="H46" s="61"/>
      <c r="I46" s="62"/>
      <c r="J46" s="17"/>
      <c r="K46" s="7"/>
    </row>
    <row r="47" spans="2:11" ht="15.75" customHeight="1">
      <c r="B47" s="9">
        <f t="shared" si="1"/>
        <v>39</v>
      </c>
      <c r="C47" s="11"/>
      <c r="D47" s="79"/>
      <c r="E47" s="61"/>
      <c r="F47" s="61"/>
      <c r="G47" s="61"/>
      <c r="H47" s="61"/>
      <c r="I47" s="62"/>
      <c r="J47" s="17"/>
      <c r="K47" s="7"/>
    </row>
    <row r="48" spans="2:11" ht="15.75" customHeight="1">
      <c r="B48" s="9">
        <f t="shared" si="1"/>
        <v>40</v>
      </c>
      <c r="C48" s="11"/>
      <c r="D48" s="79"/>
      <c r="E48" s="61"/>
      <c r="F48" s="61"/>
      <c r="G48" s="61"/>
      <c r="H48" s="61"/>
      <c r="I48" s="62"/>
      <c r="J48" s="17"/>
      <c r="K48" s="7"/>
    </row>
    <row r="49" spans="3:11" ht="15.75" customHeight="1">
      <c r="C49" s="59"/>
      <c r="D49" s="48"/>
      <c r="E49" s="3"/>
    </row>
    <row r="50" spans="3:11" ht="15.75" customHeight="1">
      <c r="C50" s="59"/>
      <c r="D50" s="48"/>
      <c r="E50" s="3"/>
      <c r="H50" s="60" t="s">
        <v>18</v>
      </c>
      <c r="I50" s="62"/>
      <c r="J50" s="7">
        <f>COUNTIF(K9:K48,"&gt;=70")</f>
        <v>0</v>
      </c>
      <c r="K50" s="3"/>
    </row>
    <row r="51" spans="3:11" ht="15.75" customHeight="1">
      <c r="C51" s="59"/>
      <c r="D51" s="48"/>
      <c r="E51" s="2"/>
      <c r="H51" s="60" t="s">
        <v>19</v>
      </c>
      <c r="I51" s="62"/>
      <c r="J51" s="7">
        <f>COUNTIF(K9:K48,"&lt;70")</f>
        <v>18</v>
      </c>
      <c r="K51" s="3"/>
    </row>
    <row r="52" spans="3:11" ht="15.75" customHeight="1">
      <c r="C52" s="59"/>
      <c r="D52" s="48"/>
      <c r="E52" s="48"/>
      <c r="H52" s="60" t="s">
        <v>20</v>
      </c>
      <c r="I52" s="62"/>
      <c r="J52" s="7">
        <f>COUNT(J9:J48)</f>
        <v>18</v>
      </c>
      <c r="K52" s="3"/>
    </row>
    <row r="53" spans="3:11" ht="15.75" customHeight="1">
      <c r="C53" s="59"/>
      <c r="D53" s="48"/>
      <c r="E53" s="3"/>
      <c r="H53" s="65" t="s">
        <v>21</v>
      </c>
      <c r="I53" s="62"/>
      <c r="J53" s="13">
        <f>J50/J52</f>
        <v>0</v>
      </c>
      <c r="K53" s="18"/>
    </row>
    <row r="54" spans="3:11" ht="15.75" customHeight="1">
      <c r="C54" s="59"/>
      <c r="D54" s="48"/>
      <c r="E54" s="3"/>
      <c r="H54" s="65" t="s">
        <v>22</v>
      </c>
      <c r="I54" s="62"/>
      <c r="J54" s="13">
        <f>J51/J52</f>
        <v>1</v>
      </c>
      <c r="K54" s="19"/>
    </row>
    <row r="55" spans="3:11" ht="15.75" customHeight="1">
      <c r="C55" s="59"/>
      <c r="D55" s="48"/>
      <c r="E55" s="2"/>
    </row>
    <row r="56" spans="3:11" ht="15.75" customHeight="1">
      <c r="C56" s="3"/>
      <c r="D56" s="3"/>
      <c r="E56" s="2"/>
    </row>
    <row r="57" spans="3:11" ht="15.75" customHeight="1"/>
    <row r="58" spans="3:11" ht="15.75" customHeight="1">
      <c r="J58" s="59"/>
      <c r="K58" s="48"/>
    </row>
    <row r="59" spans="3:11" ht="15.75" customHeight="1">
      <c r="J59" s="52"/>
      <c r="K59" s="48"/>
    </row>
    <row r="60" spans="3:11" ht="15.75" customHeight="1"/>
    <row r="61" spans="3:11" ht="15.75" customHeight="1"/>
    <row r="62" spans="3:11" ht="15.75" customHeight="1"/>
    <row r="63" spans="3:11" ht="15.75" customHeight="1"/>
    <row r="64" spans="3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 PROCESOS 507 A</vt:lpstr>
      <vt:lpstr>ING PROCESOS 507B</vt:lpstr>
      <vt:lpstr>CALIDAD 707 A</vt:lpstr>
      <vt:lpstr>GEST PRODUC II 707 A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2024-01-06T20:52:10Z</dcterms:modified>
</cp:coreProperties>
</file>