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83fee0b080e62112/Documentos/SEMESTRE SEPTIEMBRE-ENERO 2024/SGI ESCOLARIZADO/REPORTE 3/"/>
    </mc:Choice>
  </mc:AlternateContent>
  <xr:revisionPtr revIDLastSave="169" documentId="11_3963E1DF41CDF7304FFCE1A6E6D325525287B8EE" xr6:coauthVersionLast="47" xr6:coauthVersionMax="47" xr10:uidLastSave="{E2F77A37-F45E-4CFC-A62A-9B948F22565E}"/>
  <bookViews>
    <workbookView xWindow="-110" yWindow="-110" windowWidth="19420" windowHeight="1030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23" l="1"/>
  <c r="B37" i="22" l="1"/>
  <c r="I28" i="10"/>
  <c r="L14" i="10" l="1"/>
  <c r="E14" i="25" l="1"/>
  <c r="E15" i="25"/>
  <c r="E16" i="25"/>
  <c r="E17" i="25"/>
  <c r="D14" i="25"/>
  <c r="D15" i="25"/>
  <c r="D16" i="25"/>
  <c r="D17" i="25"/>
  <c r="C14" i="25"/>
  <c r="C15" i="25"/>
  <c r="C16" i="25"/>
  <c r="C17" i="25"/>
  <c r="A14" i="25"/>
  <c r="A15" i="25"/>
  <c r="A16" i="25"/>
  <c r="A17" i="25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J18" i="25" s="1"/>
  <c r="D18" i="25"/>
  <c r="C18" i="25"/>
  <c r="A18" i="25"/>
  <c r="J17" i="25"/>
  <c r="J16" i="25"/>
  <c r="J15" i="25"/>
  <c r="J14" i="25"/>
  <c r="B37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J18" i="24" s="1"/>
  <c r="D18" i="24"/>
  <c r="C18" i="24"/>
  <c r="A18" i="24"/>
  <c r="E17" i="24"/>
  <c r="J17" i="24" s="1"/>
  <c r="D17" i="24"/>
  <c r="C17" i="24"/>
  <c r="A17" i="24"/>
  <c r="E16" i="24"/>
  <c r="J16" i="24" s="1"/>
  <c r="D16" i="24"/>
  <c r="C16" i="24"/>
  <c r="A16" i="24"/>
  <c r="E15" i="24"/>
  <c r="J15" i="24" s="1"/>
  <c r="D15" i="24"/>
  <c r="C15" i="24"/>
  <c r="A15" i="24"/>
  <c r="E14" i="24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D17" i="23"/>
  <c r="A17" i="23"/>
  <c r="E16" i="23"/>
  <c r="D16" i="23"/>
  <c r="A16" i="23"/>
  <c r="E15" i="23"/>
  <c r="D15" i="23"/>
  <c r="C15" i="23"/>
  <c r="A15" i="23"/>
  <c r="E14" i="23"/>
  <c r="D14" i="23"/>
  <c r="C14" i="23"/>
  <c r="A14" i="23"/>
  <c r="B10" i="23"/>
  <c r="L8" i="23"/>
  <c r="H8" i="23"/>
  <c r="E8" i="23"/>
  <c r="C14" i="22"/>
  <c r="D14" i="22"/>
  <c r="E14" i="22"/>
  <c r="A14" i="22"/>
  <c r="B10" i="22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E28" i="23"/>
  <c r="L14" i="22"/>
  <c r="E28" i="22"/>
  <c r="L28" i="10"/>
  <c r="I28" i="25" l="1"/>
  <c r="J28" i="25" s="1"/>
  <c r="L28" i="25"/>
  <c r="H28" i="25"/>
  <c r="I28" i="24"/>
  <c r="J28" i="24" s="1"/>
  <c r="L28" i="24"/>
  <c r="H28" i="24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<sst xmlns="http://schemas.openxmlformats.org/spreadsheetml/2006/main" count="202" uniqueCount="44">
  <si>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</si>
  <si>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</si>
  <si>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</si>
  <si>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</si>
  <si>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</si>
  <si>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</si>
  <si>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</si>
  <si>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</si>
  <si>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</si>
  <si>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</si>
  <si>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</si>
  <si>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</si>
  <si>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</si>
  <si>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</si>
  <si>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</si>
  <si>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</si>
  <si>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</si>
  <si>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</si>
  <si>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</si>
  <si>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</si>
  <si>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</si>
  <si>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</si>
  <si>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</si>
  <si>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</si>
  <si>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</si>
  <si>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</si>
  <si>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</si>
  <si>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</si>
  <si>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</si>
  <si>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</si>
  <si>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GESTIÓN EMPRESARIAL</t>
  </si>
  <si>
    <t>YARI DE LA LUZ ALFARO CARVAJAL</t>
  </si>
  <si>
    <t>IGE</t>
  </si>
  <si>
    <t>C.P. ANA KARENINA CORDOBA FERMAN</t>
  </si>
  <si>
    <t>I.I. YARI DE LA LUZ ALFARO CARVAJAL</t>
  </si>
  <si>
    <t>707 A</t>
  </si>
  <si>
    <t>L.C. ANA KARENINA CORDOBA FERMAN</t>
  </si>
  <si>
    <t>SEPTIEMBRE 23-ENERO 24</t>
  </si>
  <si>
    <t>INGENIERIA DE PROCESOS</t>
  </si>
  <si>
    <t>507 A</t>
  </si>
  <si>
    <t>507 B</t>
  </si>
  <si>
    <t>GESTIÒN DE LA PRODUCCIÒN II</t>
  </si>
  <si>
    <t>CALIDAD APLICADA A LA GESTIÒN EMPRESARIAL</t>
  </si>
  <si>
    <t>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</si>
</sst>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5" fillId="0" borderId="0" xfId="0" applyNumberFormat="1" applyFont="1" applyAlignment="1">
      <alignment wrapText="1"/>
    </xf>
    <xf numFmtId="16" fontId="4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absolute">
    <xdr:from>
      <xdr:col>3</xdr:col>
      <xdr:colOff>19050</xdr:colOff>
      <xdr:row>32</xdr:row>
      <xdr:rowOff>120650</xdr:rowOff>
    </xdr:from>
    <xdr:to>
      <xdr:col>3</xdr:col>
      <xdr:colOff>1109943</xdr:colOff>
      <xdr:row>33</xdr:row>
      <xdr:rowOff>698127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3276600" y="7677150"/>
          <a:ext cx="1090893" cy="7457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absolute">
    <xdr:from>
      <xdr:col>2</xdr:col>
      <xdr:colOff>134470</xdr:colOff>
      <xdr:row>33</xdr:row>
      <xdr:rowOff>89647</xdr:rowOff>
    </xdr:from>
    <xdr:to>
      <xdr:col>3</xdr:col>
      <xdr:colOff>762187</xdr:colOff>
      <xdr:row>36</xdr:row>
      <xdr:rowOff>47812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1CB964B-12AC-434D-82F8-1BC3DB48D3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3443941" y="7597588"/>
          <a:ext cx="1090893" cy="7425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absolute">
    <xdr:from>
      <xdr:col>2</xdr:col>
      <xdr:colOff>328705</xdr:colOff>
      <xdr:row>33</xdr:row>
      <xdr:rowOff>14941</xdr:rowOff>
    </xdr:from>
    <xdr:to>
      <xdr:col>3</xdr:col>
      <xdr:colOff>978834</xdr:colOff>
      <xdr:row>33</xdr:row>
      <xdr:rowOff>757518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95E7322-C45E-40AD-A284-C68B546FC0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3346823" y="7522882"/>
          <a:ext cx="1090893" cy="7425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opLeftCell="A8" zoomScaleNormal="100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7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7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7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7" ht="13" x14ac:dyDescent="0.3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7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3" x14ac:dyDescent="0.3">
      <c r="A8" s="4" t="s">
        <v>3</v>
      </c>
      <c r="B8" s="35" t="s">
        <v>4</v>
      </c>
      <c r="C8" s="35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35" t="s">
        <v>37</v>
      </c>
      <c r="M8" s="35"/>
      <c r="N8" s="35"/>
    </row>
    <row r="10" spans="1:17" ht="13" x14ac:dyDescent="0.3">
      <c r="A10" s="4" t="s">
        <v>8</v>
      </c>
      <c r="B10" s="35" t="s">
        <v>34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7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  <c r="Q13" s="22"/>
    </row>
    <row r="14" spans="1:17" s="11" customFormat="1" x14ac:dyDescent="0.25">
      <c r="A14" s="8" t="s">
        <v>38</v>
      </c>
      <c r="B14" s="9" t="s">
        <v>21</v>
      </c>
      <c r="C14" s="9" t="s">
        <v>39</v>
      </c>
      <c r="D14" s="9" t="s">
        <v>32</v>
      </c>
      <c r="E14" s="9">
        <v>27</v>
      </c>
      <c r="F14" s="9">
        <v>27</v>
      </c>
      <c r="G14" s="9"/>
      <c r="H14" s="10"/>
      <c r="I14" s="9">
        <v>0</v>
      </c>
      <c r="J14" s="10"/>
      <c r="K14" s="9">
        <v>0</v>
      </c>
      <c r="L14" s="10">
        <f t="shared" ref="L14" si="0">K14/E14</f>
        <v>0</v>
      </c>
      <c r="M14" s="9">
        <v>98</v>
      </c>
      <c r="N14" s="15">
        <v>0.74</v>
      </c>
    </row>
    <row r="15" spans="1:17" s="11" customFormat="1" x14ac:dyDescent="0.25">
      <c r="A15" s="8" t="s">
        <v>38</v>
      </c>
      <c r="B15" s="9" t="s">
        <v>21</v>
      </c>
      <c r="C15" s="9" t="s">
        <v>40</v>
      </c>
      <c r="D15" s="9" t="s">
        <v>32</v>
      </c>
      <c r="E15" s="9">
        <v>19</v>
      </c>
      <c r="F15" s="9">
        <v>17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86</v>
      </c>
      <c r="N15" s="15">
        <v>0.79</v>
      </c>
    </row>
    <row r="16" spans="1:17" s="11" customFormat="1" ht="25" x14ac:dyDescent="0.25">
      <c r="A16" s="8" t="s">
        <v>42</v>
      </c>
      <c r="B16" s="9" t="s">
        <v>21</v>
      </c>
      <c r="C16" s="9" t="s">
        <v>35</v>
      </c>
      <c r="D16" s="9" t="s">
        <v>32</v>
      </c>
      <c r="E16" s="9">
        <v>38</v>
      </c>
      <c r="F16" s="9">
        <v>38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95</v>
      </c>
      <c r="N16" s="15">
        <v>0.79</v>
      </c>
    </row>
    <row r="17" spans="1:16" s="11" customFormat="1" x14ac:dyDescent="0.25">
      <c r="A17" s="8" t="s">
        <v>41</v>
      </c>
      <c r="B17" s="9" t="s">
        <v>21</v>
      </c>
      <c r="C17" s="9" t="s">
        <v>35</v>
      </c>
      <c r="D17" s="9" t="s">
        <v>32</v>
      </c>
      <c r="E17" s="9">
        <v>31</v>
      </c>
      <c r="F17" s="9">
        <v>30</v>
      </c>
      <c r="G17" s="9"/>
      <c r="H17" s="10"/>
      <c r="I17" s="9">
        <v>1</v>
      </c>
      <c r="J17" s="10"/>
      <c r="K17" s="9">
        <v>0</v>
      </c>
      <c r="L17" s="10">
        <v>0</v>
      </c>
      <c r="M17" s="9">
        <v>96</v>
      </c>
      <c r="N17" s="15">
        <v>0.94</v>
      </c>
    </row>
    <row r="18" spans="1:16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6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6" s="11" customFormat="1" ht="13" x14ac:dyDescent="0.3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1"/>
    </row>
    <row r="21" spans="1:16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6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6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6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6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6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6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6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115</v>
      </c>
      <c r="F28" s="17">
        <f>SUM(F14:F27)</f>
        <v>112</v>
      </c>
      <c r="G28" s="17"/>
      <c r="H28" s="18"/>
      <c r="I28" s="17">
        <f t="shared" ref="I28" si="1">SUM(I14:I27)</f>
        <v>3</v>
      </c>
      <c r="J28" s="17"/>
      <c r="K28" s="17">
        <f>SUM(K14:K27)</f>
        <v>0</v>
      </c>
      <c r="L28" s="18">
        <f t="shared" ref="L28" si="2">K28/E28</f>
        <v>0</v>
      </c>
      <c r="M28" s="17">
        <f>AVERAGE(M14:M27)</f>
        <v>93.75</v>
      </c>
      <c r="N28" s="19">
        <f>AVERAGE(N14:N27)</f>
        <v>0.81500000000000006</v>
      </c>
    </row>
    <row r="30" spans="1:16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6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I.I. YARI DE LA LUZ ALFARO CARVAJAL</v>
      </c>
      <c r="C37" s="41"/>
      <c r="D37" s="41"/>
      <c r="E37" s="13"/>
      <c r="F37" s="13"/>
      <c r="G37" s="41" t="s">
        <v>36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4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8.90625" style="1" customWidth="1"/>
    <col min="3" max="3" width="6.6328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2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SEPTIEMBRE 23-ENERO 24</v>
      </c>
      <c r="M8" s="35"/>
      <c r="N8" s="35"/>
    </row>
    <row r="10" spans="1:14" ht="13" x14ac:dyDescent="0.3">
      <c r="A10" s="4" t="s">
        <v>8</v>
      </c>
      <c r="B10" s="35" t="str">
        <f>'1'!B10</f>
        <v>I.I. YARI DE LA LUZ ALFARO CARVAJAL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INGENIERIA DE PROCESOS</v>
      </c>
      <c r="B14" s="9">
        <v>2</v>
      </c>
      <c r="C14" s="9" t="str">
        <f>'1'!C14</f>
        <v>507 A</v>
      </c>
      <c r="D14" s="9" t="str">
        <f>'1'!D14</f>
        <v>IGE</v>
      </c>
      <c r="E14" s="9">
        <f>'1'!E14</f>
        <v>27</v>
      </c>
      <c r="F14" s="9">
        <v>27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99</v>
      </c>
      <c r="N14" s="15">
        <v>0.78</v>
      </c>
    </row>
    <row r="15" spans="1:14" s="11" customFormat="1" x14ac:dyDescent="0.25">
      <c r="A15" s="9" t="s">
        <v>38</v>
      </c>
      <c r="B15" s="9">
        <v>2</v>
      </c>
      <c r="C15" s="9" t="s">
        <v>40</v>
      </c>
      <c r="D15" s="9" t="s">
        <v>32</v>
      </c>
      <c r="E15" s="9">
        <v>19</v>
      </c>
      <c r="F15" s="9">
        <v>16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81</v>
      </c>
      <c r="N15" s="15">
        <v>0.84</v>
      </c>
    </row>
    <row r="16" spans="1:14" s="11" customFormat="1" ht="25" x14ac:dyDescent="0.25">
      <c r="A16" s="9" t="s">
        <v>42</v>
      </c>
      <c r="B16" s="9">
        <v>2</v>
      </c>
      <c r="C16" s="9" t="s">
        <v>35</v>
      </c>
      <c r="D16" s="9" t="s">
        <v>32</v>
      </c>
      <c r="E16" s="9">
        <v>38</v>
      </c>
      <c r="F16" s="9">
        <v>38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95</v>
      </c>
      <c r="N16" s="15">
        <v>0.79</v>
      </c>
    </row>
    <row r="17" spans="1:14" s="11" customFormat="1" x14ac:dyDescent="0.25">
      <c r="A17" s="9" t="s">
        <v>41</v>
      </c>
      <c r="B17" s="9" t="s">
        <v>43</v>
      </c>
      <c r="C17" s="9" t="s">
        <v>35</v>
      </c>
      <c r="D17" s="9" t="s">
        <v>32</v>
      </c>
      <c r="E17" s="9">
        <v>38</v>
      </c>
      <c r="F17" s="9">
        <v>0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0</v>
      </c>
      <c r="N17" s="15">
        <v>0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81</v>
      </c>
      <c r="G28" s="17">
        <f>SUM(G14:G27)</f>
        <v>0</v>
      </c>
      <c r="H28" s="18"/>
      <c r="I28" s="17">
        <f t="shared" ref="I28" si="1">(E28-SUM(F28:G28))-K28</f>
        <v>41</v>
      </c>
      <c r="J28" s="18"/>
      <c r="K28" s="17">
        <f>SUM(K14:K27)</f>
        <v>0</v>
      </c>
      <c r="L28" s="18">
        <f t="shared" si="0"/>
        <v>0</v>
      </c>
      <c r="M28" s="17">
        <f>AVERAGE(M14:M27)</f>
        <v>68.75</v>
      </c>
      <c r="N28" s="19">
        <f>AVERAGE(N14:N27)</f>
        <v>0.60250000000000004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I.I. YARI DE LA LUZ ALFARO CARVAJAL</v>
      </c>
      <c r="C37" s="41"/>
      <c r="D37" s="41"/>
      <c r="E37" s="13"/>
      <c r="F37" s="13"/>
      <c r="G37" s="41" t="s">
        <v>36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5" zoomScale="85" zoomScaleNormal="85" zoomScaleSheetLayoutView="100" workbookViewId="0">
      <selection activeCell="P18" sqref="P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3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SEPTIEMBRE 23-ENERO 24</v>
      </c>
      <c r="M8" s="35"/>
      <c r="N8" s="35"/>
    </row>
    <row r="10" spans="1:14" ht="13" x14ac:dyDescent="0.3">
      <c r="A10" s="4" t="s">
        <v>8</v>
      </c>
      <c r="B10" s="35" t="str">
        <f>'1'!B10</f>
        <v>I.I. YARI DE LA LUZ ALFARO CARVAJAL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INGENIERIA DE PROCESOS</v>
      </c>
      <c r="B14" s="9" t="s">
        <v>43</v>
      </c>
      <c r="C14" s="9" t="str">
        <f>'1'!C14</f>
        <v>507 A</v>
      </c>
      <c r="D14" s="9" t="str">
        <f>'1'!D14</f>
        <v>IGE</v>
      </c>
      <c r="E14" s="9">
        <f>'1'!E14</f>
        <v>27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0</v>
      </c>
      <c r="N14" s="15">
        <v>0</v>
      </c>
    </row>
    <row r="15" spans="1:14" s="11" customFormat="1" x14ac:dyDescent="0.25">
      <c r="A15" s="9" t="str">
        <f>'1'!A15</f>
        <v>INGENIERIA DE PROCESOS</v>
      </c>
      <c r="B15" s="9" t="s">
        <v>43</v>
      </c>
      <c r="C15" s="9" t="str">
        <f>'1'!C15</f>
        <v>507 B</v>
      </c>
      <c r="D15" s="9" t="str">
        <f>'1'!D15</f>
        <v>IGE</v>
      </c>
      <c r="E15" s="9">
        <f>'1'!E15</f>
        <v>19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0</v>
      </c>
      <c r="N15" s="15">
        <v>0</v>
      </c>
    </row>
    <row r="16" spans="1:14" s="11" customFormat="1" ht="25" x14ac:dyDescent="0.25">
      <c r="A16" s="9" t="str">
        <f>'1'!A16</f>
        <v>CALIDAD APLICADA A LA GESTIÒN EMPRESARIAL</v>
      </c>
      <c r="B16" s="9">
        <v>3</v>
      </c>
      <c r="C16" s="9" t="s">
        <v>35</v>
      </c>
      <c r="D16" s="9" t="str">
        <f>'1'!D16</f>
        <v>IGE</v>
      </c>
      <c r="E16" s="9">
        <f>'1'!E16</f>
        <v>38</v>
      </c>
      <c r="F16" s="9">
        <v>37</v>
      </c>
      <c r="G16" s="9"/>
      <c r="H16" s="10"/>
      <c r="I16" s="9">
        <v>1</v>
      </c>
      <c r="J16" s="10"/>
      <c r="K16" s="9">
        <v>0</v>
      </c>
      <c r="L16" s="10">
        <f t="shared" si="0"/>
        <v>0</v>
      </c>
      <c r="M16" s="9">
        <v>95</v>
      </c>
      <c r="N16" s="15">
        <v>0.68</v>
      </c>
    </row>
    <row r="17" spans="1:14" s="11" customFormat="1" x14ac:dyDescent="0.25">
      <c r="A17" s="9" t="str">
        <f>'1'!A17</f>
        <v>GESTIÒN DE LA PRODUCCIÒN II</v>
      </c>
      <c r="B17" s="9">
        <v>2</v>
      </c>
      <c r="C17" s="9" t="s">
        <v>35</v>
      </c>
      <c r="D17" s="9" t="str">
        <f>'1'!D17</f>
        <v>IGE</v>
      </c>
      <c r="E17" s="9">
        <f>'1'!E17</f>
        <v>31</v>
      </c>
      <c r="F17" s="9">
        <v>30</v>
      </c>
      <c r="G17" s="9"/>
      <c r="H17" s="10"/>
      <c r="I17" s="9">
        <v>1</v>
      </c>
      <c r="J17" s="10"/>
      <c r="K17" s="9">
        <v>0</v>
      </c>
      <c r="L17" s="10">
        <f t="shared" si="0"/>
        <v>0</v>
      </c>
      <c r="M17" s="9">
        <v>92</v>
      </c>
      <c r="N17" s="15">
        <v>0.81</v>
      </c>
    </row>
    <row r="18" spans="1:14" s="11" customFormat="1" x14ac:dyDescent="0.25">
      <c r="A18" s="9" t="s">
        <v>41</v>
      </c>
      <c r="B18" s="9">
        <v>3</v>
      </c>
      <c r="C18" s="9" t="s">
        <v>35</v>
      </c>
      <c r="D18" s="9" t="s">
        <v>32</v>
      </c>
      <c r="E18" s="9">
        <v>31</v>
      </c>
      <c r="F18" s="9">
        <v>30</v>
      </c>
      <c r="G18" s="9"/>
      <c r="H18" s="10"/>
      <c r="I18" s="9">
        <v>1</v>
      </c>
      <c r="J18" s="10"/>
      <c r="K18" s="9">
        <v>0</v>
      </c>
      <c r="L18" s="10">
        <v>0</v>
      </c>
      <c r="M18" s="9">
        <v>94</v>
      </c>
      <c r="N18" s="15">
        <v>0.84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146</v>
      </c>
      <c r="F28" s="17">
        <f>SUM(F14:F27)</f>
        <v>97</v>
      </c>
      <c r="G28" s="17">
        <f>SUM(G14:G27)</f>
        <v>0</v>
      </c>
      <c r="H28" s="18"/>
      <c r="I28" s="17"/>
      <c r="J28" s="18"/>
      <c r="K28" s="17">
        <f>SUM(K14:K27)</f>
        <v>0</v>
      </c>
      <c r="L28" s="18">
        <f t="shared" si="0"/>
        <v>0</v>
      </c>
      <c r="M28" s="17">
        <f>AVERAGE(M14:M27)</f>
        <v>56.2</v>
      </c>
      <c r="N28" s="19">
        <f>AVERAGE(N14:N27)</f>
        <v>0.46600000000000003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I.I. YARI DE LA LUZ ALFARO CARVAJAL</v>
      </c>
      <c r="C37" s="41"/>
      <c r="D37" s="41"/>
      <c r="E37" s="13"/>
      <c r="F37" s="13"/>
      <c r="G37" s="41" t="s">
        <v>36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O11" sqref="O1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7265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4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SEPTIEMBRE 23-ENERO 24</v>
      </c>
      <c r="M8" s="35"/>
      <c r="N8" s="35"/>
    </row>
    <row r="10" spans="1:14" ht="13" x14ac:dyDescent="0.3">
      <c r="A10" s="4" t="s">
        <v>8</v>
      </c>
      <c r="B10" s="35" t="str">
        <f>'1'!B10</f>
        <v>I.I. YARI DE LA LUZ ALFARO CARVAJAL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INGENIERIA DE PROCESOS</v>
      </c>
      <c r="B14" s="9"/>
      <c r="C14" s="9" t="str">
        <f>'1'!C14</f>
        <v>507 A</v>
      </c>
      <c r="D14" s="9" t="str">
        <f>'1'!D14</f>
        <v>IGE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INGENIERIA DE PROCESOS</v>
      </c>
      <c r="B15" s="9"/>
      <c r="C15" s="9" t="str">
        <f>'1'!C15</f>
        <v>507 B</v>
      </c>
      <c r="D15" s="9" t="str">
        <f>'1'!D15</f>
        <v>IGE</v>
      </c>
      <c r="E15" s="9">
        <f>'1'!E15</f>
        <v>19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ht="25" x14ac:dyDescent="0.25">
      <c r="A16" s="9" t="str">
        <f>'1'!A16</f>
        <v>CALIDAD APLICADA A LA GESTIÒN EMPRESARIAL</v>
      </c>
      <c r="B16" s="9"/>
      <c r="C16" s="9" t="str">
        <f>'1'!C16</f>
        <v>707 A</v>
      </c>
      <c r="D16" s="9" t="str">
        <f>'1'!D16</f>
        <v>IGE</v>
      </c>
      <c r="E16" s="9">
        <f>'1'!E16</f>
        <v>38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GESTIÒN DE LA PRODUCCIÒN II</v>
      </c>
      <c r="B17" s="9"/>
      <c r="C17" s="9" t="str">
        <f>'1'!C17</f>
        <v>707 A</v>
      </c>
      <c r="D17" s="9" t="str">
        <f>'1'!D17</f>
        <v>IGE</v>
      </c>
      <c r="E17" s="9">
        <f>'1'!E17</f>
        <v>31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115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2" t="str">
        <f>B10</f>
        <v>I.I. YARI DE LA LUZ ALFARO CARVAJAL</v>
      </c>
      <c r="C37" s="42"/>
      <c r="D37" s="42"/>
      <c r="E37" s="13"/>
      <c r="F37" s="13"/>
      <c r="G37" s="42"/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6" zoomScale="110" zoomScaleNormal="110" zoomScaleSheetLayoutView="100" workbookViewId="0">
      <selection activeCell="H8" sqref="H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1</v>
      </c>
      <c r="C8" s="35"/>
      <c r="D8" s="14" t="s">
        <v>5</v>
      </c>
      <c r="E8" s="20">
        <v>1</v>
      </c>
      <c r="F8"/>
      <c r="G8" s="4" t="s">
        <v>6</v>
      </c>
      <c r="H8" s="20">
        <v>1</v>
      </c>
      <c r="I8" s="34" t="s">
        <v>7</v>
      </c>
      <c r="J8" s="34"/>
      <c r="K8" s="34"/>
      <c r="L8" s="35" t="s">
        <v>37</v>
      </c>
      <c r="M8" s="35"/>
      <c r="N8" s="35"/>
    </row>
    <row r="10" spans="1:14" ht="13" x14ac:dyDescent="0.3">
      <c r="A10" s="4" t="s">
        <v>8</v>
      </c>
      <c r="B10" s="35" t="s">
        <v>31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INGENIERIA DE PROCESOS</v>
      </c>
      <c r="B14" s="9"/>
      <c r="C14" s="9" t="str">
        <f>'1'!C14</f>
        <v>507 A</v>
      </c>
      <c r="D14" s="9" t="str">
        <f>'1'!D14</f>
        <v>IGE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INGENIERIA DE PROCESOS</v>
      </c>
      <c r="B15" s="9"/>
      <c r="C15" s="9" t="str">
        <f>'1'!C15</f>
        <v>507 B</v>
      </c>
      <c r="D15" s="9" t="str">
        <f>'1'!D15</f>
        <v>IGE</v>
      </c>
      <c r="E15" s="9">
        <f>'1'!E15</f>
        <v>19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ht="25" x14ac:dyDescent="0.25">
      <c r="A16" s="9" t="str">
        <f>'1'!A16</f>
        <v>CALIDAD APLICADA A LA GESTIÒN EMPRESARIAL</v>
      </c>
      <c r="B16" s="9"/>
      <c r="C16" s="9" t="str">
        <f>'1'!C16</f>
        <v>707 A</v>
      </c>
      <c r="D16" s="9" t="str">
        <f>'1'!D16</f>
        <v>IGE</v>
      </c>
      <c r="E16" s="9">
        <f>'1'!E16</f>
        <v>38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GESTIÒN DE LA PRODUCCIÒN II</v>
      </c>
      <c r="B17" s="9"/>
      <c r="C17" s="9" t="str">
        <f>'1'!C17</f>
        <v>707 A</v>
      </c>
      <c r="D17" s="9" t="str">
        <f>'1'!D17</f>
        <v>IGE</v>
      </c>
      <c r="E17" s="9">
        <f>'1'!E17</f>
        <v>31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115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3" t="str">
        <f>B10</f>
        <v>YARI DE LA LUZ ALFARO CARVAJAL</v>
      </c>
      <c r="C37" s="43"/>
      <c r="D37" s="43"/>
      <c r="E37" s="13"/>
      <c r="F37" s="13"/>
      <c r="G37" s="43" t="s">
        <v>33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Yari Alfaro</cp:lastModifiedBy>
  <cp:revision/>
  <dcterms:created xsi:type="dcterms:W3CDTF">2021-11-22T14:45:25Z</dcterms:created>
  <dcterms:modified xsi:type="dcterms:W3CDTF">2023-12-02T05:54:17Z</dcterms:modified>
  <cp:category/>
  <cp:contentStatus/>
</cp:coreProperties>
</file>