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SEMESTRE SEPTIEMBRE-ENERO 2024/SGI ESCOLARIZADO/REPORTE 4/"/>
    </mc:Choice>
  </mc:AlternateContent>
  <xr:revisionPtr revIDLastSave="287" documentId="11_3963E1DF41CDF7304FFCE1A6E6D325525287B8EE" xr6:coauthVersionLast="47" xr6:coauthVersionMax="47" xr10:uidLastSave="{315B27A2-8165-46A5-9F18-10F466E2EBFA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4" l="1"/>
  <c r="L21" i="24"/>
  <c r="L20" i="24"/>
  <c r="L19" i="24"/>
  <c r="L18" i="24"/>
  <c r="B37" i="23"/>
  <c r="B37" i="22" l="1"/>
  <c r="I28" i="10"/>
  <c r="L14" i="10" l="1"/>
  <c r="E14" i="25" l="1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F28" i="24"/>
  <c r="D16" i="24"/>
  <c r="D15" i="24"/>
  <c r="A15" i="24"/>
  <c r="E14" i="24"/>
  <c r="D14" i="24"/>
  <c r="C14" i="24"/>
  <c r="A14" i="24"/>
  <c r="B10" i="24"/>
  <c r="L8" i="24"/>
  <c r="H8" i="24"/>
  <c r="E8" i="24"/>
  <c r="N28" i="23"/>
  <c r="M28" i="23"/>
  <c r="K28" i="23"/>
  <c r="G28" i="23"/>
  <c r="F28" i="23"/>
  <c r="E17" i="23"/>
  <c r="D17" i="23"/>
  <c r="A17" i="23"/>
  <c r="E16" i="23"/>
  <c r="D16" i="23"/>
  <c r="A16" i="23"/>
  <c r="E15" i="23"/>
  <c r="D15" i="23"/>
  <c r="C15" i="23"/>
  <c r="A15" i="23"/>
  <c r="E14" i="23"/>
  <c r="D14" i="23"/>
  <c r="C14" i="23"/>
  <c r="A14" i="23"/>
  <c r="B10" i="23"/>
  <c r="L8" i="23"/>
  <c r="H8" i="23"/>
  <c r="E8" i="23"/>
  <c r="C14" i="22"/>
  <c r="D14" i="22"/>
  <c r="E14" i="22"/>
  <c r="A14" i="22"/>
  <c r="B10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L28" i="24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<sst xmlns="http://schemas.openxmlformats.org/spreadsheetml/2006/main" count="224" uniqueCount="45">
  <si>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</si>
  <si>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</si>
  <si>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</si>
  <si>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</si>
  <si>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</si>
  <si>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</si>
  <si>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</si>
  <si>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</si>
  <si>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</si>
  <si>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</si>
  <si>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</si>
  <si>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</si>
  <si>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</si>
  <si>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</si>
  <si>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</si>
  <si>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</si>
  <si>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</si>
  <si>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</si>
  <si>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</si>
  <si>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</si>
  <si>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</si>
  <si>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</si>
  <si>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</si>
  <si>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</si>
  <si>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</si>
  <si>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</si>
  <si>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</si>
  <si>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</si>
  <si>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</si>
  <si>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</si>
  <si>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</si>
  <si>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</si>
  <si>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</si>
  <si>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</si>
  <si>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I.I. YARI DE LA LUZ ALFARO CARVAJAL</t>
  </si>
  <si>
    <t>707 A</t>
  </si>
  <si>
    <t>L.C. ANA KARENINA CORDOBA FERMAN</t>
  </si>
  <si>
    <t>SEPTIEMBRE 23-ENERO 24</t>
  </si>
  <si>
    <t>INGENIERIA DE PROCESOS</t>
  </si>
  <si>
    <t>507 A</t>
  </si>
  <si>
    <t>507 B</t>
  </si>
  <si>
    <t>GESTIÒN DE LA PRODUCCIÒN II</t>
  </si>
  <si>
    <t>CALIDAD APLICADA A LA GESTIÒN EMPRESARIAL</t>
  </si>
  <si>
    <t>SE</t>
  </si>
  <si>
    <t>CALIDAD APLICADA A LA GESTIÒN EMPFRESARIAL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</si>
</sst>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2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3</xdr:col>
      <xdr:colOff>19050</xdr:colOff>
      <xdr:row>32</xdr:row>
      <xdr:rowOff>120650</xdr:rowOff>
    </xdr:from>
    <xdr:to>
      <xdr:col>3</xdr:col>
      <xdr:colOff>1109943</xdr:colOff>
      <xdr:row>33</xdr:row>
      <xdr:rowOff>698127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276600" y="7677150"/>
          <a:ext cx="1090893" cy="745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134470</xdr:colOff>
      <xdr:row>33</xdr:row>
      <xdr:rowOff>89647</xdr:rowOff>
    </xdr:from>
    <xdr:to>
      <xdr:col>3</xdr:col>
      <xdr:colOff>762187</xdr:colOff>
      <xdr:row>36</xdr:row>
      <xdr:rowOff>47812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1CB964B-12AC-434D-82F8-1BC3DB48D3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443941" y="7597588"/>
          <a:ext cx="1090893" cy="7425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328705</xdr:colOff>
      <xdr:row>33</xdr:row>
      <xdr:rowOff>14941</xdr:rowOff>
    </xdr:from>
    <xdr:to>
      <xdr:col>3</xdr:col>
      <xdr:colOff>978834</xdr:colOff>
      <xdr:row>33</xdr:row>
      <xdr:rowOff>757518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95E7322-C45E-40AD-A284-C68B546FC0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346823" y="7522882"/>
          <a:ext cx="1090893" cy="7425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366058</xdr:colOff>
      <xdr:row>33</xdr:row>
      <xdr:rowOff>74706</xdr:rowOff>
    </xdr:from>
    <xdr:to>
      <xdr:col>3</xdr:col>
      <xdr:colOff>986304</xdr:colOff>
      <xdr:row>36</xdr:row>
      <xdr:rowOff>32871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F3A18DE-1C5F-4AA9-B988-6BC44A1441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384176" y="7911353"/>
          <a:ext cx="1090893" cy="7425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8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7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6" t="s">
        <v>4</v>
      </c>
      <c r="C8" s="36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36" t="s">
        <v>37</v>
      </c>
      <c r="M8" s="36"/>
      <c r="N8" s="36"/>
    </row>
    <row r="10" spans="1:17" ht="13" x14ac:dyDescent="0.3">
      <c r="A10" s="4" t="s">
        <v>8</v>
      </c>
      <c r="B10" s="36" t="s">
        <v>34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7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  <c r="Q13" s="22"/>
    </row>
    <row r="14" spans="1:17" s="11" customFormat="1" x14ac:dyDescent="0.25">
      <c r="A14" s="8" t="s">
        <v>38</v>
      </c>
      <c r="B14" s="9" t="s">
        <v>21</v>
      </c>
      <c r="C14" s="9" t="s">
        <v>39</v>
      </c>
      <c r="D14" s="9" t="s">
        <v>32</v>
      </c>
      <c r="E14" s="9"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" si="0">K14/E14</f>
        <v>0</v>
      </c>
      <c r="M14" s="9">
        <v>98</v>
      </c>
      <c r="N14" s="15">
        <v>0.74</v>
      </c>
    </row>
    <row r="15" spans="1:17" s="11" customFormat="1" x14ac:dyDescent="0.25">
      <c r="A15" s="8" t="s">
        <v>38</v>
      </c>
      <c r="B15" s="9" t="s">
        <v>21</v>
      </c>
      <c r="C15" s="9" t="s">
        <v>40</v>
      </c>
      <c r="D15" s="9" t="s">
        <v>32</v>
      </c>
      <c r="E15" s="9">
        <v>19</v>
      </c>
      <c r="F15" s="9">
        <v>17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86</v>
      </c>
      <c r="N15" s="15">
        <v>0.79</v>
      </c>
    </row>
    <row r="16" spans="1:17" s="11" customFormat="1" ht="25" x14ac:dyDescent="0.25">
      <c r="A16" s="8" t="s">
        <v>42</v>
      </c>
      <c r="B16" s="9" t="s">
        <v>21</v>
      </c>
      <c r="C16" s="9" t="s">
        <v>35</v>
      </c>
      <c r="D16" s="9" t="s">
        <v>32</v>
      </c>
      <c r="E16" s="9">
        <v>38</v>
      </c>
      <c r="F16" s="9">
        <v>38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95</v>
      </c>
      <c r="N16" s="15">
        <v>0.79</v>
      </c>
    </row>
    <row r="17" spans="1:16" s="11" customFormat="1" x14ac:dyDescent="0.25">
      <c r="A17" s="8" t="s">
        <v>41</v>
      </c>
      <c r="B17" s="9" t="s">
        <v>21</v>
      </c>
      <c r="C17" s="9" t="s">
        <v>35</v>
      </c>
      <c r="D17" s="9" t="s">
        <v>32</v>
      </c>
      <c r="E17" s="9">
        <v>31</v>
      </c>
      <c r="F17" s="9">
        <v>30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96</v>
      </c>
      <c r="N17" s="15">
        <v>0.94</v>
      </c>
    </row>
    <row r="18" spans="1:16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112</v>
      </c>
      <c r="G28" s="17"/>
      <c r="H28" s="18"/>
      <c r="I28" s="17">
        <f t="shared" ref="I28" si="1">SUM(I14:I27)</f>
        <v>3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93.75</v>
      </c>
      <c r="N28" s="19">
        <f>AVERAGE(N14:N27)</f>
        <v>0.81500000000000006</v>
      </c>
    </row>
    <row r="30" spans="1:16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6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I.I. YARI DE LA LUZ ALFARO CARVAJAL</v>
      </c>
      <c r="C37" s="42"/>
      <c r="D37" s="42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8.90625" style="1" customWidth="1"/>
    <col min="3" max="3" width="6.6328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2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SEPTIEMBRE 23-ENERO 24</v>
      </c>
      <c r="M8" s="36"/>
      <c r="N8" s="36"/>
    </row>
    <row r="10" spans="1:14" ht="13" x14ac:dyDescent="0.3">
      <c r="A10" s="4" t="s">
        <v>8</v>
      </c>
      <c r="B10" s="36" t="str">
        <f>'1'!B10</f>
        <v>I.I. YARI DE LA LUZ ALFARO CARVAJAL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INGENIERIA DE PROCESOS</v>
      </c>
      <c r="B14" s="9">
        <v>2</v>
      </c>
      <c r="C14" s="9" t="str">
        <f>'1'!C14</f>
        <v>507 A</v>
      </c>
      <c r="D14" s="9" t="str">
        <f>'1'!D14</f>
        <v>IGE</v>
      </c>
      <c r="E14" s="9">
        <f>'1'!E14</f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99</v>
      </c>
      <c r="N14" s="15">
        <v>0.78</v>
      </c>
    </row>
    <row r="15" spans="1:14" s="11" customFormat="1" x14ac:dyDescent="0.25">
      <c r="A15" s="9" t="s">
        <v>38</v>
      </c>
      <c r="B15" s="9">
        <v>2</v>
      </c>
      <c r="C15" s="9" t="s">
        <v>40</v>
      </c>
      <c r="D15" s="9" t="s">
        <v>32</v>
      </c>
      <c r="E15" s="9">
        <v>19</v>
      </c>
      <c r="F15" s="9">
        <v>16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81</v>
      </c>
      <c r="N15" s="15">
        <v>0.84</v>
      </c>
    </row>
    <row r="16" spans="1:14" s="11" customFormat="1" ht="25" x14ac:dyDescent="0.25">
      <c r="A16" s="9" t="s">
        <v>42</v>
      </c>
      <c r="B16" s="9">
        <v>2</v>
      </c>
      <c r="C16" s="9" t="s">
        <v>35</v>
      </c>
      <c r="D16" s="9" t="s">
        <v>32</v>
      </c>
      <c r="E16" s="9">
        <v>38</v>
      </c>
      <c r="F16" s="9">
        <v>38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95</v>
      </c>
      <c r="N16" s="15">
        <v>0.79</v>
      </c>
    </row>
    <row r="17" spans="1:14" s="11" customFormat="1" x14ac:dyDescent="0.25">
      <c r="A17" s="9" t="s">
        <v>41</v>
      </c>
      <c r="B17" s="9" t="s">
        <v>43</v>
      </c>
      <c r="C17" s="9" t="s">
        <v>35</v>
      </c>
      <c r="D17" s="9" t="s">
        <v>32</v>
      </c>
      <c r="E17" s="9">
        <v>38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0</v>
      </c>
      <c r="N17" s="15">
        <v>0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81</v>
      </c>
      <c r="G28" s="17">
        <f>SUM(G14:G27)</f>
        <v>0</v>
      </c>
      <c r="H28" s="18"/>
      <c r="I28" s="17">
        <f t="shared" ref="I28" si="1">(E28-SUM(F28:G28))-K28</f>
        <v>41</v>
      </c>
      <c r="J28" s="18"/>
      <c r="K28" s="17">
        <f>SUM(K14:K27)</f>
        <v>0</v>
      </c>
      <c r="L28" s="18">
        <f t="shared" si="0"/>
        <v>0</v>
      </c>
      <c r="M28" s="17">
        <f>AVERAGE(M14:M27)</f>
        <v>68.75</v>
      </c>
      <c r="N28" s="19">
        <f>AVERAGE(N14:N27)</f>
        <v>0.60250000000000004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I.I. YARI DE LA LUZ ALFARO CARVAJAL</v>
      </c>
      <c r="C37" s="42"/>
      <c r="D37" s="42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4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3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SEPTIEMBRE 23-ENERO 24</v>
      </c>
      <c r="M8" s="36"/>
      <c r="N8" s="36"/>
    </row>
    <row r="10" spans="1:14" ht="13" x14ac:dyDescent="0.3">
      <c r="A10" s="4" t="s">
        <v>8</v>
      </c>
      <c r="B10" s="36" t="str">
        <f>'1'!B10</f>
        <v>I.I. YARI DE LA LUZ ALFARO CARVAJAL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INGENIERIA DE PROCESOS</v>
      </c>
      <c r="B14" s="9" t="s">
        <v>43</v>
      </c>
      <c r="C14" s="9" t="str">
        <f>'1'!C14</f>
        <v>507 A</v>
      </c>
      <c r="D14" s="9" t="str">
        <f>'1'!D14</f>
        <v>IGE</v>
      </c>
      <c r="E14" s="9">
        <f>'1'!E14</f>
        <v>27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INGENIERIA DE PROCESOS</v>
      </c>
      <c r="B15" s="9" t="s">
        <v>43</v>
      </c>
      <c r="C15" s="9" t="str">
        <f>'1'!C15</f>
        <v>507 B</v>
      </c>
      <c r="D15" s="9" t="str">
        <f>'1'!D15</f>
        <v>IGE</v>
      </c>
      <c r="E15" s="9">
        <f>'1'!E15</f>
        <v>19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ht="25" x14ac:dyDescent="0.25">
      <c r="A16" s="9" t="str">
        <f>'1'!A16</f>
        <v>CALIDAD APLICADA A LA GESTIÒN EMPRESARIAL</v>
      </c>
      <c r="B16" s="9">
        <v>3</v>
      </c>
      <c r="C16" s="9" t="s">
        <v>35</v>
      </c>
      <c r="D16" s="9" t="str">
        <f>'1'!D16</f>
        <v>IGE</v>
      </c>
      <c r="E16" s="9">
        <f>'1'!E16</f>
        <v>38</v>
      </c>
      <c r="F16" s="9">
        <v>37</v>
      </c>
      <c r="G16" s="9"/>
      <c r="H16" s="10"/>
      <c r="I16" s="9">
        <v>1</v>
      </c>
      <c r="J16" s="10"/>
      <c r="K16" s="9">
        <v>0</v>
      </c>
      <c r="L16" s="10">
        <f t="shared" si="0"/>
        <v>0</v>
      </c>
      <c r="M16" s="9">
        <v>95</v>
      </c>
      <c r="N16" s="15">
        <v>0.68</v>
      </c>
    </row>
    <row r="17" spans="1:14" s="11" customFormat="1" x14ac:dyDescent="0.25">
      <c r="A17" s="9" t="str">
        <f>'1'!A17</f>
        <v>GESTIÒN DE LA PRODUCCIÒN II</v>
      </c>
      <c r="B17" s="9">
        <v>2</v>
      </c>
      <c r="C17" s="9" t="s">
        <v>35</v>
      </c>
      <c r="D17" s="9" t="str">
        <f>'1'!D17</f>
        <v>IGE</v>
      </c>
      <c r="E17" s="9">
        <f>'1'!E17</f>
        <v>31</v>
      </c>
      <c r="F17" s="9">
        <v>30</v>
      </c>
      <c r="G17" s="9"/>
      <c r="H17" s="10"/>
      <c r="I17" s="9">
        <v>1</v>
      </c>
      <c r="J17" s="10"/>
      <c r="K17" s="9">
        <v>0</v>
      </c>
      <c r="L17" s="10">
        <f t="shared" si="0"/>
        <v>0</v>
      </c>
      <c r="M17" s="9">
        <v>92</v>
      </c>
      <c r="N17" s="15">
        <v>0.81</v>
      </c>
    </row>
    <row r="18" spans="1:14" s="11" customFormat="1" x14ac:dyDescent="0.25">
      <c r="A18" s="9" t="s">
        <v>41</v>
      </c>
      <c r="B18" s="9">
        <v>3</v>
      </c>
      <c r="C18" s="9" t="s">
        <v>35</v>
      </c>
      <c r="D18" s="9" t="s">
        <v>32</v>
      </c>
      <c r="E18" s="9">
        <v>31</v>
      </c>
      <c r="F18" s="9">
        <v>30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94</v>
      </c>
      <c r="N18" s="15">
        <v>0.84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146</v>
      </c>
      <c r="F28" s="17">
        <f>SUM(F14:F27)</f>
        <v>97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56.2</v>
      </c>
      <c r="N28" s="19">
        <f>AVERAGE(N14:N27)</f>
        <v>0.46600000000000003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I.I. YARI DE LA LUZ ALFARO CARVAJAL</v>
      </c>
      <c r="C37" s="42"/>
      <c r="D37" s="42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P11" sqref="P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4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SEPTIEMBRE 23-ENERO 24</v>
      </c>
      <c r="M8" s="36"/>
      <c r="N8" s="36"/>
    </row>
    <row r="10" spans="1:14" ht="13" x14ac:dyDescent="0.3">
      <c r="A10" s="4" t="s">
        <v>8</v>
      </c>
      <c r="B10" s="36" t="str">
        <f>'1'!B10</f>
        <v>I.I. YARI DE LA LUZ ALFARO CARVAJAL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INGENIERIA DE PROCESOS</v>
      </c>
      <c r="B14" s="9">
        <v>3</v>
      </c>
      <c r="C14" s="9" t="str">
        <f>'1'!C14</f>
        <v>507 A</v>
      </c>
      <c r="D14" s="9" t="str">
        <f>'1'!D14</f>
        <v>IGE</v>
      </c>
      <c r="E14" s="9">
        <f>'1'!E14</f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99</v>
      </c>
      <c r="N14" s="15">
        <v>0.81</v>
      </c>
    </row>
    <row r="15" spans="1:14" s="11" customFormat="1" x14ac:dyDescent="0.25">
      <c r="A15" s="9" t="str">
        <f>'1'!A15</f>
        <v>INGENIERIA DE PROCESOS</v>
      </c>
      <c r="B15" s="9">
        <v>4</v>
      </c>
      <c r="C15" s="9" t="s">
        <v>39</v>
      </c>
      <c r="D15" s="9" t="str">
        <f>'1'!D15</f>
        <v>IGE</v>
      </c>
      <c r="E15" s="9">
        <v>27</v>
      </c>
      <c r="F15" s="9">
        <v>27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95</v>
      </c>
      <c r="N15" s="15">
        <v>0.85</v>
      </c>
    </row>
    <row r="16" spans="1:14" s="11" customFormat="1" x14ac:dyDescent="0.25">
      <c r="A16" s="9" t="s">
        <v>38</v>
      </c>
      <c r="B16" s="9">
        <v>3</v>
      </c>
      <c r="C16" s="9" t="s">
        <v>40</v>
      </c>
      <c r="D16" s="9" t="str">
        <f>'1'!D16</f>
        <v>IGE</v>
      </c>
      <c r="E16" s="9">
        <v>19</v>
      </c>
      <c r="F16" s="9">
        <v>16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81</v>
      </c>
      <c r="N16" s="15">
        <v>0.74</v>
      </c>
    </row>
    <row r="17" spans="1:14" s="11" customFormat="1" x14ac:dyDescent="0.25">
      <c r="A17" s="9" t="s">
        <v>38</v>
      </c>
      <c r="B17" s="9">
        <v>4</v>
      </c>
      <c r="C17" s="9" t="s">
        <v>40</v>
      </c>
      <c r="D17" s="9" t="s">
        <v>32</v>
      </c>
      <c r="E17" s="9">
        <v>19</v>
      </c>
      <c r="F17" s="9">
        <v>16</v>
      </c>
      <c r="G17" s="9"/>
      <c r="H17" s="10"/>
      <c r="I17" s="9">
        <v>3</v>
      </c>
      <c r="J17" s="10"/>
      <c r="K17" s="9">
        <v>0</v>
      </c>
      <c r="L17" s="10">
        <f t="shared" si="0"/>
        <v>0</v>
      </c>
      <c r="M17" s="9">
        <v>80</v>
      </c>
      <c r="N17" s="15">
        <v>0.74</v>
      </c>
    </row>
    <row r="18" spans="1:14" s="11" customFormat="1" x14ac:dyDescent="0.25">
      <c r="A18" s="9" t="s">
        <v>41</v>
      </c>
      <c r="B18" s="9">
        <v>4</v>
      </c>
      <c r="C18" s="9" t="s">
        <v>35</v>
      </c>
      <c r="D18" s="9" t="s">
        <v>32</v>
      </c>
      <c r="E18" s="9">
        <v>31</v>
      </c>
      <c r="F18" s="9">
        <v>30</v>
      </c>
      <c r="G18" s="9"/>
      <c r="H18" s="10"/>
      <c r="I18" s="9">
        <v>1</v>
      </c>
      <c r="J18" s="10"/>
      <c r="K18" s="9">
        <v>0</v>
      </c>
      <c r="L18" s="10">
        <f t="shared" si="0"/>
        <v>0</v>
      </c>
      <c r="M18" s="9">
        <v>94</v>
      </c>
      <c r="N18" s="15">
        <v>0.81</v>
      </c>
    </row>
    <row r="19" spans="1:14" s="11" customFormat="1" x14ac:dyDescent="0.25">
      <c r="A19" s="9" t="s">
        <v>41</v>
      </c>
      <c r="B19" s="9">
        <v>5</v>
      </c>
      <c r="C19" s="9" t="s">
        <v>35</v>
      </c>
      <c r="D19" s="9" t="s">
        <v>32</v>
      </c>
      <c r="E19" s="9">
        <v>31</v>
      </c>
      <c r="F19" s="9">
        <v>30</v>
      </c>
      <c r="G19" s="9"/>
      <c r="H19" s="10"/>
      <c r="I19" s="9">
        <v>1</v>
      </c>
      <c r="J19" s="10"/>
      <c r="K19" s="9">
        <v>0</v>
      </c>
      <c r="L19" s="10">
        <f t="shared" si="0"/>
        <v>0</v>
      </c>
      <c r="M19" s="9">
        <v>96</v>
      </c>
      <c r="N19" s="15">
        <v>0.97</v>
      </c>
    </row>
    <row r="20" spans="1:14" s="11" customFormat="1" ht="25" x14ac:dyDescent="0.25">
      <c r="A20" s="9" t="s">
        <v>44</v>
      </c>
      <c r="B20" s="9">
        <v>4</v>
      </c>
      <c r="C20" s="9" t="s">
        <v>35</v>
      </c>
      <c r="D20" s="9" t="s">
        <v>32</v>
      </c>
      <c r="E20" s="9">
        <v>38</v>
      </c>
      <c r="F20" s="9">
        <v>38</v>
      </c>
      <c r="G20" s="9"/>
      <c r="H20" s="10"/>
      <c r="I20" s="9">
        <v>0</v>
      </c>
      <c r="J20" s="10"/>
      <c r="K20" s="9">
        <v>0</v>
      </c>
      <c r="L20" s="10">
        <f t="shared" si="0"/>
        <v>0</v>
      </c>
      <c r="M20" s="9">
        <v>96</v>
      </c>
      <c r="N20" s="15">
        <v>0.57999999999999996</v>
      </c>
    </row>
    <row r="21" spans="1:14" s="11" customFormat="1" ht="25" x14ac:dyDescent="0.25">
      <c r="A21" s="9" t="s">
        <v>44</v>
      </c>
      <c r="B21" s="9">
        <v>5</v>
      </c>
      <c r="C21" s="9" t="s">
        <v>35</v>
      </c>
      <c r="D21" s="9" t="s">
        <v>32</v>
      </c>
      <c r="E21" s="9">
        <v>38</v>
      </c>
      <c r="F21" s="9">
        <v>35</v>
      </c>
      <c r="G21" s="9"/>
      <c r="H21" s="10"/>
      <c r="I21" s="9">
        <v>3</v>
      </c>
      <c r="J21" s="10"/>
      <c r="K21" s="9">
        <v>0</v>
      </c>
      <c r="L21" s="10">
        <f t="shared" si="0"/>
        <v>0</v>
      </c>
      <c r="M21" s="9">
        <v>91</v>
      </c>
      <c r="N21" s="15">
        <v>0.68</v>
      </c>
    </row>
    <row r="22" spans="1:14" s="11" customFormat="1" ht="25" x14ac:dyDescent="0.25">
      <c r="A22" s="9" t="s">
        <v>44</v>
      </c>
      <c r="B22" s="9">
        <v>6</v>
      </c>
      <c r="C22" s="9" t="s">
        <v>35</v>
      </c>
      <c r="D22" s="9" t="s">
        <v>32</v>
      </c>
      <c r="E22" s="9">
        <v>38</v>
      </c>
      <c r="F22" s="9">
        <v>38</v>
      </c>
      <c r="G22" s="9"/>
      <c r="H22" s="10"/>
      <c r="I22" s="9">
        <v>0</v>
      </c>
      <c r="J22" s="10"/>
      <c r="K22" s="9">
        <v>0</v>
      </c>
      <c r="L22" s="10">
        <v>0</v>
      </c>
      <c r="M22" s="9">
        <v>94</v>
      </c>
      <c r="N22" s="15">
        <v>0.71</v>
      </c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268</v>
      </c>
      <c r="F28" s="17">
        <f>SUM(F14:F27)</f>
        <v>257</v>
      </c>
      <c r="G28" s="17"/>
      <c r="H28" s="18"/>
      <c r="I28" s="17">
        <f t="shared" ref="I28" si="1">(E28-SUM(F28:G28))-K28</f>
        <v>11</v>
      </c>
      <c r="J28" s="18"/>
      <c r="K28" s="17">
        <f>SUM(K14:K27)</f>
        <v>0</v>
      </c>
      <c r="L28" s="18">
        <f t="shared" si="0"/>
        <v>0</v>
      </c>
      <c r="M28" s="23">
        <f>AVERAGE(M14:M27)</f>
        <v>91.777777777777771</v>
      </c>
      <c r="N28" s="19">
        <f>AVERAGE(N14:N27)</f>
        <v>0.76555555555555566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I.I. YARI DE LA LUZ ALFARO CARVAJAL</v>
      </c>
      <c r="C37" s="42"/>
      <c r="D37" s="42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6" zoomScale="110" zoomScaleNormal="110" zoomScaleSheetLayoutView="100" workbookViewId="0">
      <selection activeCell="H8" sqref="H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1</v>
      </c>
      <c r="C8" s="36"/>
      <c r="D8" s="14" t="s">
        <v>5</v>
      </c>
      <c r="E8" s="20">
        <v>1</v>
      </c>
      <c r="F8"/>
      <c r="G8" s="4" t="s">
        <v>6</v>
      </c>
      <c r="H8" s="20">
        <v>1</v>
      </c>
      <c r="I8" s="35" t="s">
        <v>7</v>
      </c>
      <c r="J8" s="35"/>
      <c r="K8" s="35"/>
      <c r="L8" s="36" t="s">
        <v>37</v>
      </c>
      <c r="M8" s="36"/>
      <c r="N8" s="36"/>
    </row>
    <row r="10" spans="1:14" ht="13" x14ac:dyDescent="0.3">
      <c r="A10" s="4" t="s">
        <v>8</v>
      </c>
      <c r="B10" s="36" t="s">
        <v>31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INGENIERIA DE PROCESOS</v>
      </c>
      <c r="B14" s="9"/>
      <c r="C14" s="9" t="str">
        <f>'1'!C14</f>
        <v>507 A</v>
      </c>
      <c r="D14" s="9" t="str">
        <f>'1'!D14</f>
        <v>IGE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INGENIERIA DE PROCESOS</v>
      </c>
      <c r="B15" s="9"/>
      <c r="C15" s="9" t="str">
        <f>'1'!C15</f>
        <v>507 B</v>
      </c>
      <c r="D15" s="9" t="str">
        <f>'1'!D15</f>
        <v>IGE</v>
      </c>
      <c r="E15" s="9">
        <f>'1'!E15</f>
        <v>19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ht="25" x14ac:dyDescent="0.25">
      <c r="A16" s="9" t="str">
        <f>'1'!A16</f>
        <v>CALIDAD APLICADA A LA GESTIÒN EMPRESARIAL</v>
      </c>
      <c r="B16" s="9"/>
      <c r="C16" s="9" t="str">
        <f>'1'!C16</f>
        <v>707 A</v>
      </c>
      <c r="D16" s="9" t="str">
        <f>'1'!D16</f>
        <v>IGE</v>
      </c>
      <c r="E16" s="9">
        <f>'1'!E16</f>
        <v>38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GESTIÒN DE LA PRODUCCIÒN II</v>
      </c>
      <c r="B17" s="9"/>
      <c r="C17" s="9" t="str">
        <f>'1'!C17</f>
        <v>707 A</v>
      </c>
      <c r="D17" s="9" t="str">
        <f>'1'!D17</f>
        <v>IGE</v>
      </c>
      <c r="E17" s="9">
        <f>'1'!E17</f>
        <v>31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115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3" t="str">
        <f>B10</f>
        <v>YARI DE LA LUZ ALFARO CARVAJAL</v>
      </c>
      <c r="C37" s="43"/>
      <c r="D37" s="43"/>
      <c r="E37" s="13"/>
      <c r="F37" s="13"/>
      <c r="G37" s="43" t="s">
        <v>33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dcterms:created xsi:type="dcterms:W3CDTF">2021-11-22T14:45:25Z</dcterms:created>
  <dcterms:modified xsi:type="dcterms:W3CDTF">2024-01-06T20:20:31Z</dcterms:modified>
  <cp:category/>
  <cp:contentStatus/>
</cp:coreProperties>
</file>